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<sst xmlns="http://schemas.openxmlformats.org/spreadsheetml/2006/main" count="292" uniqueCount="146">
  <si>
    <t>Administração -  Hab. Empresas</t>
  </si>
  <si>
    <t>Biblioteconomia</t>
  </si>
  <si>
    <t>Ciências Biológicas - Bac.</t>
  </si>
  <si>
    <t>Ciências Biológicas -  Lic.</t>
  </si>
  <si>
    <t>Ciências Contábeis - N</t>
  </si>
  <si>
    <t xml:space="preserve">Ciências Econômicas </t>
  </si>
  <si>
    <t>Educação Física - Licenciatura</t>
  </si>
  <si>
    <t xml:space="preserve">Enfermagem </t>
  </si>
  <si>
    <t>Engenharia  Civil</t>
  </si>
  <si>
    <t xml:space="preserve">Engenharia  Civil Empresarial </t>
  </si>
  <si>
    <t>Engenharia de Computação</t>
  </si>
  <si>
    <t>Engenharia  Mecânica</t>
  </si>
  <si>
    <t>Física - Lic. e Bach.</t>
  </si>
  <si>
    <t>História - Bacharelado</t>
  </si>
  <si>
    <t>História - Licenciatura</t>
  </si>
  <si>
    <t>Medicina</t>
  </si>
  <si>
    <t>Psicologia</t>
  </si>
  <si>
    <t>Arqueologia</t>
  </si>
  <si>
    <t>Arquivologia</t>
  </si>
  <si>
    <t>Engenharia Agroindustrial</t>
  </si>
  <si>
    <t>Engenharia de Automação</t>
  </si>
  <si>
    <t>Tecnologia em Gestão Ambiental</t>
  </si>
  <si>
    <t>Tecnologia em Pesca</t>
  </si>
  <si>
    <t>Tecnologia em Toxicologia</t>
  </si>
  <si>
    <t>TOTAL</t>
  </si>
  <si>
    <t>Tecnologia em Mat. de Constr.</t>
  </si>
  <si>
    <t>Engenharia  Mecânica Emp.</t>
  </si>
  <si>
    <t>Química Tecnológica - Bac.</t>
  </si>
  <si>
    <t>Artes Visuais - Lic. e Bach.</t>
  </si>
  <si>
    <t>Sistemas de Informação - Bac.</t>
  </si>
  <si>
    <t>Matemática Industrial - Bac.</t>
  </si>
  <si>
    <t>Tecnologia em Fab. Mecânica</t>
  </si>
  <si>
    <t>Eng. de Bioprocessos e Biotec.</t>
  </si>
  <si>
    <t>História - Lic. (Binacional)</t>
  </si>
  <si>
    <t>NM</t>
  </si>
  <si>
    <t>Instalação de escolinha de arte</t>
  </si>
  <si>
    <t>Ampliação de instalações físicas</t>
  </si>
  <si>
    <t>Cobertura e fechamento da arena</t>
  </si>
  <si>
    <t>Construção de salas de aula</t>
  </si>
  <si>
    <t>Salas para discussões em pequenos grupos</t>
  </si>
  <si>
    <t>Acervo bibliográfico</t>
  </si>
  <si>
    <t>Expansão da área física do depto de Ciências Fisiológicas</t>
  </si>
  <si>
    <t>Concluir a transferência do depto para o Campus Carreiros</t>
  </si>
  <si>
    <t>Laboratórios e salas de permanência</t>
  </si>
  <si>
    <t>Aquisição de equipamentos</t>
  </si>
  <si>
    <t>Aquisição de equipamentos e mobiliário</t>
  </si>
  <si>
    <t>Laboratório de informática</t>
  </si>
  <si>
    <t>Salas para os núcleos de pesquisa e extensão</t>
  </si>
  <si>
    <t>Aquisição de equipamentos e acervo bibliográfico</t>
  </si>
  <si>
    <t>Construção de novos laboratórios e salas de preparo</t>
  </si>
  <si>
    <t>Salas de permanência</t>
  </si>
  <si>
    <t>Construção de salas para uso administrativo</t>
  </si>
  <si>
    <t>Construção de laboratórios</t>
  </si>
  <si>
    <t>Ampliação de espaços existentes</t>
  </si>
  <si>
    <t>Instalação de laboratório de simulação numérica</t>
  </si>
  <si>
    <t>Instalação sala de aula/laboratório</t>
  </si>
  <si>
    <t>de Sto Antônio da Patrulha</t>
  </si>
  <si>
    <t xml:space="preserve">Infra-estrutura sob responsabilidade da </t>
  </si>
  <si>
    <t>laboratório de informática</t>
  </si>
  <si>
    <t xml:space="preserve">Ampliação do laboratório de técnicas de enfermagem e do </t>
  </si>
  <si>
    <t>Salas de permanência, sala de professores</t>
  </si>
  <si>
    <t xml:space="preserve">Aquisição de equipamentos </t>
  </si>
  <si>
    <t xml:space="preserve">Implantar laboratório de informática </t>
  </si>
  <si>
    <t xml:space="preserve">Recuperação de laboratórios </t>
  </si>
  <si>
    <t>Construção do ginásio de esportes</t>
  </si>
  <si>
    <t>Construção do prédio para o curso de Educação Física</t>
  </si>
  <si>
    <t>Construção do prédio para o curso de Psicologia</t>
  </si>
  <si>
    <t>Aquisição de equipamentos  e mobiliário</t>
  </si>
  <si>
    <t>Implantar laboratórios didáticos para refrig. e ar-cond.</t>
  </si>
  <si>
    <t>NOVAS
VAGAS</t>
  </si>
  <si>
    <t>DURAÇÃO
ANOS</t>
  </si>
  <si>
    <t>MATRÍCULA
PROJETADA</t>
  </si>
  <si>
    <t>AJUSTE
PROF.
EQUIV.</t>
  </si>
  <si>
    <t xml:space="preserve">Tec. Análise e Des. de Sist. </t>
  </si>
  <si>
    <t>Tec. Eficiência Energét. em Edif.</t>
  </si>
  <si>
    <t>Tec. Refrigeração e Ar Cond.</t>
  </si>
  <si>
    <t xml:space="preserve"> NS</t>
  </si>
  <si>
    <t>Bolsistas
Pós-Graduação</t>
  </si>
  <si>
    <t>Mestrado</t>
  </si>
  <si>
    <t>Doutorado</t>
  </si>
  <si>
    <t>Equipamentos e acervo bibliográfico</t>
  </si>
  <si>
    <t>Criação de central analítica</t>
  </si>
  <si>
    <t xml:space="preserve"> laboratório de informática, lab. de física experimental</t>
  </si>
  <si>
    <t xml:space="preserve">Sec. Ciência e Tec. do RS e da Pref. Munic. </t>
  </si>
  <si>
    <t>Tec. Análise e Des. de Sist.</t>
  </si>
  <si>
    <t>Tec. Efic. Energét. em Edif.</t>
  </si>
  <si>
    <t>CURSO(s) /  ÁREA</t>
  </si>
  <si>
    <t>TOTAL
MATRIC./
ÁREA</t>
  </si>
  <si>
    <t>Salas para discentes e salas de permanência para prof.</t>
  </si>
  <si>
    <t>Acervo bibliográfico para a biblioteca setorial</t>
  </si>
  <si>
    <t>Estruturação Geral</t>
  </si>
  <si>
    <t>Item de Custeio</t>
  </si>
  <si>
    <t>Descrição</t>
  </si>
  <si>
    <t>R$</t>
  </si>
  <si>
    <t>Qtde</t>
  </si>
  <si>
    <t>Bolsas de Assistência Estudantil</t>
  </si>
  <si>
    <t>Bolsas de Mestrado</t>
  </si>
  <si>
    <t>Bolsas de Doutorado</t>
  </si>
  <si>
    <t>Bolsas de Pós-Doutorado</t>
  </si>
  <si>
    <t>Bolsas de Professor Visitante</t>
  </si>
  <si>
    <t>Professor Equivalente</t>
  </si>
  <si>
    <t>Servidores de Nível Intermediário</t>
  </si>
  <si>
    <t>Servidores de Nível Superior</t>
  </si>
  <si>
    <t>Previsão para CD's e FG's</t>
  </si>
  <si>
    <t>Unidades Básicas de Custeio (UBC)</t>
  </si>
  <si>
    <t>Total de Créditos em Custeio (R$)</t>
  </si>
  <si>
    <t>Total de Créditos Autorizados em Custeio</t>
  </si>
  <si>
    <t>Ano</t>
  </si>
  <si>
    <t>Total (R$)</t>
  </si>
  <si>
    <t>Acumulado (R$)</t>
  </si>
  <si>
    <t>Recursos para investimento</t>
  </si>
  <si>
    <t>ANO</t>
  </si>
  <si>
    <t>Valor (R$)</t>
  </si>
  <si>
    <t>2009 a 2012</t>
  </si>
  <si>
    <t>TOTAL REUNI FURG</t>
  </si>
  <si>
    <t>Prof. Visitante/
Pós-Doc</t>
  </si>
  <si>
    <t>TABELA I - DIMENSIONAMENTO DE VAGAS E DE RECURSOS HUMANOS PARA O REUNI DA FURG</t>
  </si>
  <si>
    <t>TAE</t>
  </si>
  <si>
    <t>Obs. 1:  O quantitativo de professores visitantes, bolsas para pós-doutorado, doutorado e mestrado, projetado para o REUNI da FURG
              encontra-se na tabela 3</t>
  </si>
  <si>
    <t>√</t>
  </si>
  <si>
    <t>CURSO</t>
  </si>
  <si>
    <t>PROJEÇÃO</t>
  </si>
  <si>
    <t>ESTUDAR A REALIZAÇÃO DA 1ª ETAPA DA OBRA DE AMPLIAÇÃO DO CAMPUS DA SAÚDE</t>
  </si>
  <si>
    <t>ATENDER A DEMANDA NO 
PERÍODO DO REUNI</t>
  </si>
  <si>
    <t>SOLICITADO</t>
  </si>
  <si>
    <t>CURSOS</t>
  </si>
  <si>
    <t>Construção de novos laboratórios no Campus Carreiros</t>
  </si>
  <si>
    <t>Ciências Biológicas - Bac. e Lic.</t>
  </si>
  <si>
    <t>CONSTRUIR A 1ª ETAPA DE PRÉDIO DESTINADO À AREA DE COMPUTAÇÃO, LIBERANDO OS ESPAÇOS ATUALMENTE OCUPADOS</t>
  </si>
  <si>
    <t>Matemática -  Bac. e Licenciatura</t>
  </si>
  <si>
    <t>IMPLANTAÇÃO DO PÓLO NO 
1º SEMESTRE DE 2009</t>
  </si>
  <si>
    <t>ESTUDAR A POSSIBILIDADE DE REALIZAR A 1ª ETAPA
DA OBRA DE AMPLIAÇÃO DO CAMPUS DA SAÚDE
E REALIZAR AS MELHORIAS POSSÍVEIS NO ESPAÇO ATUAL.</t>
  </si>
  <si>
    <t>ATENDER A DEMANDA NO PERÍODO DO REUNI 
CONSTRUINDO A 2ª ETAPA DO PRÉDIO PARA O 
CURSO E O GINÁSIO DE ESPORTES</t>
  </si>
  <si>
    <t>Ampliação da biblioteca  /  Transferência da PROAD  /  Casa do estudante  /  Restaurante universitário</t>
  </si>
  <si>
    <t>Espaços de convivência  /  Salas de aula e de permanência  /  Infra-estrutura dos Campi e unidades isoladas</t>
  </si>
  <si>
    <t>Ampliação de laboratórios: CDH, LEPAN, LTI
Implantar unidade integrada de administração
Construção de novos espaços:
Museu do homem e da técnica /  Arquivo histórico regional /  Biblioteca comunitária  /  
Ampliação de salas de aula e de permanência
Aquisição de equipamentos, mobiliario e bibliografia</t>
  </si>
  <si>
    <t>Equipamentos, mobiliário e cervo bibliog. e audiovisual</t>
  </si>
  <si>
    <t>TABELA II - Dimensionamento da infra-estrutura solicitada e projeção de atendimento</t>
  </si>
  <si>
    <t>TABELA III  - Dimensionamento de recursos para custeio/pessoal e investimento</t>
  </si>
  <si>
    <t>ATENDER A DEMANDA NO PERÍODO DO REUNI.
CONSTRUÇÃO DE PRÉDIO NO CAMPUS CARREIROS, LIBERANDO AS INSTALAÇÕES PROVISÓRIAMENTE OCUPADAS ATUALMENTE</t>
  </si>
  <si>
    <t>CONCLUIR A TRANSFERÊNCIA DO DEPTO PARA O CAMPUS CARREIROS (LABORATÓRIOS / SALAS DE PERMANÊNCIA)</t>
  </si>
  <si>
    <t>CONCLUIR A TRANSFERÊNCIA DO DEPTO PARA O CAMPUS CARREIROS E VIABILIZAR O ATENDIMENTO ÀS DEMAIS SOLICITAÇÕES</t>
  </si>
  <si>
    <t>CONCLUIR A TRANSFERÊNCIA DO DEPTO
PARA O CAMPUS CARREIROS</t>
  </si>
  <si>
    <t xml:space="preserve">ATENDER A DEMANDA NO PERÍODO DO REUNI, 
CONSTRUINDO A 2ª ETAPA DO PRÉDIO PARA O CURSO </t>
  </si>
  <si>
    <t>Direito - D</t>
  </si>
  <si>
    <t>Direito - N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</si>
</sst>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 &quot;#,##0.00"/>
    <numFmt numFmtId="171" formatCode="0.00000"/>
    <numFmt numFmtId="172" formatCode="#,##0.00;[Red]#,##0.0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172" fontId="33" fillId="24" borderId="0" xfId="0" applyNumberFormat="1" applyFont="1" applyFill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28" fillId="0" borderId="11" xfId="0" applyNumberFormat="1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16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7" fillId="16" borderId="12" xfId="50" applyFont="1" applyFill="1" applyBorder="1" applyAlignment="1">
      <alignment horizontal="center" vertical="center"/>
      <protection/>
    </xf>
    <xf numFmtId="0" fontId="27" fillId="0" borderId="13" xfId="50" applyFont="1" applyFill="1" applyBorder="1" applyAlignment="1">
      <alignment horizontal="center" vertical="center"/>
      <protection/>
    </xf>
    <xf numFmtId="0" fontId="27" fillId="16" borderId="14" xfId="50" applyFont="1" applyFill="1" applyBorder="1" applyAlignment="1">
      <alignment horizontal="center" vertical="center"/>
      <protection/>
    </xf>
    <xf numFmtId="0" fontId="27" fillId="16" borderId="10" xfId="50" applyFont="1" applyFill="1" applyBorder="1" applyAlignment="1">
      <alignment horizontal="center" vertical="center"/>
      <protection/>
    </xf>
    <xf numFmtId="0" fontId="27" fillId="16" borderId="10" xfId="50" applyFont="1" applyFill="1" applyBorder="1" applyAlignment="1" quotePrefix="1">
      <alignment horizontal="center" vertical="center"/>
      <protection/>
    </xf>
    <xf numFmtId="0" fontId="27" fillId="0" borderId="16" xfId="50" applyFont="1" applyFill="1" applyBorder="1" applyAlignment="1">
      <alignment horizontal="center" vertical="center"/>
      <protection/>
    </xf>
    <xf numFmtId="0" fontId="27" fillId="16" borderId="15" xfId="50" applyFont="1" applyFill="1" applyBorder="1" applyAlignment="1">
      <alignment horizontal="center" vertical="center"/>
      <protection/>
    </xf>
    <xf numFmtId="0" fontId="27" fillId="16" borderId="14" xfId="50" applyFont="1" applyFill="1" applyBorder="1" applyAlignment="1" quotePrefix="1">
      <alignment horizontal="center" vertical="center"/>
      <protection/>
    </xf>
    <xf numFmtId="0" fontId="27" fillId="0" borderId="11" xfId="50" applyFont="1" applyFill="1" applyBorder="1" applyAlignment="1">
      <alignment horizontal="center" vertical="center"/>
      <protection/>
    </xf>
    <xf numFmtId="0" fontId="27" fillId="16" borderId="12" xfId="50" applyFont="1" applyFill="1" applyBorder="1" applyAlignment="1" quotePrefix="1">
      <alignment horizontal="center" vertical="center"/>
      <protection/>
    </xf>
    <xf numFmtId="0" fontId="27" fillId="0" borderId="13" xfId="50" applyFont="1" applyFill="1" applyBorder="1" applyAlignment="1" quotePrefix="1">
      <alignment horizontal="center" vertical="center"/>
      <protection/>
    </xf>
    <xf numFmtId="0" fontId="27" fillId="16" borderId="15" xfId="50" applyFont="1" applyFill="1" applyBorder="1" applyAlignment="1" quotePrefix="1">
      <alignment horizontal="center" vertical="center"/>
      <protection/>
    </xf>
    <xf numFmtId="0" fontId="3" fillId="0" borderId="0" xfId="50" applyFont="1" applyFill="1" applyBorder="1">
      <alignment/>
      <protection/>
    </xf>
    <xf numFmtId="0" fontId="3" fillId="0" borderId="0" xfId="50" applyFont="1" applyFill="1" applyBorder="1" applyAlignment="1" quotePrefix="1">
      <alignment horizontal="left"/>
      <protection/>
    </xf>
    <xf numFmtId="0" fontId="3" fillId="0" borderId="0" xfId="50" applyFont="1" applyFill="1" applyBorder="1" applyAlignment="1">
      <alignment horizontal="left"/>
      <protection/>
    </xf>
    <xf numFmtId="0" fontId="35" fillId="11" borderId="10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vertical="center" wrapText="1"/>
    </xf>
    <xf numFmtId="0" fontId="4" fillId="16" borderId="10" xfId="50" applyFont="1" applyFill="1" applyBorder="1" applyAlignment="1">
      <alignment horizontal="center" vertical="center"/>
      <protection/>
    </xf>
    <xf numFmtId="0" fontId="4" fillId="16" borderId="10" xfId="50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4" fontId="33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172" fontId="33" fillId="24" borderId="10" xfId="0" applyNumberFormat="1" applyFont="1" applyFill="1" applyBorder="1" applyAlignment="1">
      <alignment/>
    </xf>
    <xf numFmtId="172" fontId="33" fillId="24" borderId="1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16" borderId="10" xfId="5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6" fillId="11" borderId="10" xfId="0" applyFont="1" applyFill="1" applyBorder="1" applyAlignment="1">
      <alignment horizontal="center" vertical="center" wrapText="1"/>
    </xf>
    <xf numFmtId="2" fontId="36" fillId="11" borderId="12" xfId="0" applyNumberFormat="1" applyFont="1" applyFill="1" applyBorder="1" applyAlignment="1">
      <alignment horizontal="center" vertical="center" wrapText="1"/>
    </xf>
    <xf numFmtId="2" fontId="36" fillId="11" borderId="14" xfId="0" applyNumberFormat="1" applyFont="1" applyFill="1" applyBorder="1" applyAlignment="1">
      <alignment horizontal="center" vertical="center" wrapText="1"/>
    </xf>
    <xf numFmtId="0" fontId="39" fillId="11" borderId="16" xfId="0" applyFont="1" applyFill="1" applyBorder="1" applyAlignment="1">
      <alignment horizontal="center" vertical="center" wrapText="1"/>
    </xf>
    <xf numFmtId="0" fontId="39" fillId="11" borderId="18" xfId="0" applyFont="1" applyFill="1" applyBorder="1" applyAlignment="1">
      <alignment horizontal="center" vertical="center" wrapText="1"/>
    </xf>
    <xf numFmtId="0" fontId="39" fillId="11" borderId="12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0" fontId="27" fillId="16" borderId="12" xfId="50" applyFont="1" applyFill="1" applyBorder="1" applyAlignment="1">
      <alignment horizontal="center" vertical="center"/>
      <protection/>
    </xf>
    <xf numFmtId="0" fontId="27" fillId="16" borderId="14" xfId="50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16" borderId="12" xfId="50" applyFont="1" applyFill="1" applyBorder="1" applyAlignment="1">
      <alignment horizontal="center" vertical="center"/>
      <protection/>
    </xf>
    <xf numFmtId="0" fontId="4" fillId="16" borderId="15" xfId="50" applyFont="1" applyFill="1" applyBorder="1" applyAlignment="1">
      <alignment horizontal="center" vertical="center"/>
      <protection/>
    </xf>
    <xf numFmtId="0" fontId="4" fillId="16" borderId="14" xfId="50" applyFont="1" applyFill="1" applyBorder="1" applyAlignment="1">
      <alignment horizontal="center" vertical="center"/>
      <protection/>
    </xf>
    <xf numFmtId="0" fontId="4" fillId="16" borderId="12" xfId="50" applyFont="1" applyFill="1" applyBorder="1" applyAlignment="1" quotePrefix="1">
      <alignment horizontal="center" vertical="center"/>
      <protection/>
    </xf>
    <xf numFmtId="0" fontId="4" fillId="16" borderId="15" xfId="50" applyFont="1" applyFill="1" applyBorder="1" applyAlignment="1" quotePrefix="1">
      <alignment horizontal="center" vertical="center"/>
      <protection/>
    </xf>
    <xf numFmtId="0" fontId="4" fillId="16" borderId="14" xfId="50" applyFont="1" applyFill="1" applyBorder="1" applyAlignment="1" quotePrefix="1">
      <alignment horizontal="center" vertical="center"/>
      <protection/>
    </xf>
    <xf numFmtId="0" fontId="4" fillId="16" borderId="17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/>
    </xf>
    <xf numFmtId="0" fontId="4" fillId="16" borderId="16" xfId="0" applyFont="1" applyFill="1" applyBorder="1" applyAlignment="1">
      <alignment horizontal="center" wrapText="1"/>
    </xf>
    <xf numFmtId="0" fontId="4" fillId="16" borderId="13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shrinkToFit="1"/>
    </xf>
    <xf numFmtId="0" fontId="4" fillId="16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16" borderId="10" xfId="50" applyFont="1" applyFill="1" applyBorder="1" applyAlignment="1" quotePrefix="1">
      <alignment horizontal="center" vertical="center"/>
      <protection/>
    </xf>
    <xf numFmtId="0" fontId="1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4" fillId="0" borderId="23" xfId="0" applyFont="1" applyFill="1" applyBorder="1" applyAlignment="1">
      <alignment horizontal="center" vertical="center"/>
    </xf>
    <xf numFmtId="0" fontId="27" fillId="0" borderId="23" xfId="50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VEST(Cand-Vaga)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0" workbookViewId="0" topLeftCell="A29">
      <selection activeCell="H63" sqref="H63"/>
    </sheetView>
  </sheetViews>
  <sheetFormatPr defaultColWidth="9.140625" defaultRowHeight="12.75"/>
  <cols>
    <col min="1" max="1" width="23.28125" style="36" customWidth="1"/>
    <col min="2" max="2" width="6.7109375" style="0" customWidth="1"/>
    <col min="3" max="3" width="9.00390625" style="0" customWidth="1"/>
    <col min="4" max="4" width="11.140625" style="0" customWidth="1"/>
    <col min="5" max="5" width="8.140625" style="0" customWidth="1"/>
    <col min="6" max="6" width="8.421875" style="0" customWidth="1"/>
    <col min="7" max="7" width="4.421875" style="11" customWidth="1"/>
    <col min="8" max="8" width="4.140625" style="7" customWidth="1"/>
    <col min="9" max="9" width="8.28125" style="11" customWidth="1"/>
    <col min="10" max="10" width="7.8515625" style="11" customWidth="1"/>
    <col min="11" max="11" width="8.57421875" style="7" customWidth="1"/>
  </cols>
  <sheetData>
    <row r="1" spans="1:11" ht="15.75" customHeight="1">
      <c r="A1" s="105" t="s">
        <v>116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6:11" ht="6.75" customHeight="1">
      <c r="F2" s="5"/>
      <c r="G2" s="5"/>
      <c r="H2" s="5"/>
      <c r="I2" s="5"/>
      <c r="J2" s="5"/>
      <c r="K2" s="5"/>
    </row>
    <row r="3" spans="1:11" ht="19.5" customHeight="1">
      <c r="A3" s="115" t="s">
        <v>86</v>
      </c>
      <c r="B3" s="106" t="s">
        <v>69</v>
      </c>
      <c r="C3" s="106" t="s">
        <v>70</v>
      </c>
      <c r="D3" s="106" t="s">
        <v>71</v>
      </c>
      <c r="E3" s="106" t="s">
        <v>87</v>
      </c>
      <c r="F3" s="107" t="s">
        <v>72</v>
      </c>
      <c r="G3" s="109" t="s">
        <v>117</v>
      </c>
      <c r="H3" s="110"/>
      <c r="I3" s="111" t="s">
        <v>115</v>
      </c>
      <c r="J3" s="113" t="s">
        <v>77</v>
      </c>
      <c r="K3" s="114"/>
    </row>
    <row r="4" spans="1:11" ht="15" customHeight="1">
      <c r="A4" s="115"/>
      <c r="B4" s="106"/>
      <c r="C4" s="106"/>
      <c r="D4" s="106"/>
      <c r="E4" s="106"/>
      <c r="F4" s="108"/>
      <c r="G4" s="52" t="s">
        <v>76</v>
      </c>
      <c r="H4" s="53" t="s">
        <v>34</v>
      </c>
      <c r="I4" s="112"/>
      <c r="J4" s="52" t="s">
        <v>78</v>
      </c>
      <c r="K4" s="53" t="s">
        <v>79</v>
      </c>
    </row>
    <row r="5" spans="7:11" ht="6" customHeight="1">
      <c r="G5" s="12"/>
      <c r="H5" s="13"/>
      <c r="I5" s="12"/>
      <c r="J5" s="12"/>
      <c r="K5" s="13"/>
    </row>
    <row r="6" spans="1:11" ht="12.75" customHeight="1">
      <c r="A6" s="37" t="s">
        <v>15</v>
      </c>
      <c r="B6" s="23">
        <v>4</v>
      </c>
      <c r="C6" s="23">
        <v>6</v>
      </c>
      <c r="D6" s="23">
        <f>B6*C6</f>
        <v>24</v>
      </c>
      <c r="E6" s="23">
        <f>D6</f>
        <v>24</v>
      </c>
      <c r="F6" s="54">
        <v>0</v>
      </c>
      <c r="G6" s="18">
        <v>5</v>
      </c>
      <c r="H6" s="18">
        <v>10</v>
      </c>
      <c r="I6" s="19" t="s">
        <v>119</v>
      </c>
      <c r="J6" s="19" t="s">
        <v>119</v>
      </c>
      <c r="K6" s="19" t="s">
        <v>119</v>
      </c>
    </row>
    <row r="7" spans="1:11" ht="6" customHeight="1">
      <c r="A7" s="38"/>
      <c r="B7" s="24"/>
      <c r="C7" s="24"/>
      <c r="D7" s="24"/>
      <c r="E7" s="24"/>
      <c r="F7" s="55"/>
      <c r="G7" s="10"/>
      <c r="H7" s="22"/>
      <c r="K7" s="34"/>
    </row>
    <row r="8" spans="1:11" ht="12.75" customHeight="1">
      <c r="A8" s="39" t="s">
        <v>17</v>
      </c>
      <c r="B8" s="25">
        <v>40</v>
      </c>
      <c r="C8" s="25">
        <v>4</v>
      </c>
      <c r="D8" s="25">
        <f>B9*C8</f>
        <v>160</v>
      </c>
      <c r="E8" s="97">
        <f>SUM(D8:D13)</f>
        <v>540</v>
      </c>
      <c r="F8" s="116">
        <v>16.5</v>
      </c>
      <c r="G8" s="121">
        <v>5</v>
      </c>
      <c r="H8" s="121">
        <v>3</v>
      </c>
      <c r="I8" s="124" t="s">
        <v>119</v>
      </c>
      <c r="J8" s="124" t="s">
        <v>119</v>
      </c>
      <c r="K8" s="124" t="s">
        <v>119</v>
      </c>
    </row>
    <row r="9" spans="1:11" ht="12.75" customHeight="1">
      <c r="A9" s="40" t="s">
        <v>18</v>
      </c>
      <c r="B9" s="26">
        <v>40</v>
      </c>
      <c r="C9" s="26">
        <v>4</v>
      </c>
      <c r="D9" s="26">
        <f>B9*C9</f>
        <v>160</v>
      </c>
      <c r="E9" s="97"/>
      <c r="F9" s="116"/>
      <c r="G9" s="123"/>
      <c r="H9" s="123"/>
      <c r="I9" s="125"/>
      <c r="J9" s="125"/>
      <c r="K9" s="125"/>
    </row>
    <row r="10" spans="1:11" ht="12.75" customHeight="1">
      <c r="A10" s="41" t="s">
        <v>33</v>
      </c>
      <c r="B10" s="26">
        <v>30</v>
      </c>
      <c r="C10" s="26">
        <v>4</v>
      </c>
      <c r="D10" s="26">
        <f aca="true" t="shared" si="0" ref="D10:D62">B10*C10</f>
        <v>120</v>
      </c>
      <c r="E10" s="97"/>
      <c r="F10" s="116"/>
      <c r="G10" s="123"/>
      <c r="H10" s="123"/>
      <c r="I10" s="125"/>
      <c r="J10" s="125"/>
      <c r="K10" s="125"/>
    </row>
    <row r="11" spans="1:11" ht="12.75" customHeight="1">
      <c r="A11" s="40" t="s">
        <v>1</v>
      </c>
      <c r="B11" s="26">
        <v>5</v>
      </c>
      <c r="C11" s="26">
        <v>4</v>
      </c>
      <c r="D11" s="26">
        <f t="shared" si="0"/>
        <v>20</v>
      </c>
      <c r="E11" s="97"/>
      <c r="F11" s="116"/>
      <c r="G11" s="123"/>
      <c r="H11" s="123"/>
      <c r="I11" s="125"/>
      <c r="J11" s="125"/>
      <c r="K11" s="125"/>
    </row>
    <row r="12" spans="1:11" ht="12.75" customHeight="1">
      <c r="A12" s="40" t="s">
        <v>13</v>
      </c>
      <c r="B12" s="26">
        <v>18</v>
      </c>
      <c r="C12" s="26">
        <v>4</v>
      </c>
      <c r="D12" s="26">
        <f t="shared" si="0"/>
        <v>72</v>
      </c>
      <c r="E12" s="97"/>
      <c r="F12" s="116"/>
      <c r="G12" s="123"/>
      <c r="H12" s="123"/>
      <c r="I12" s="125"/>
      <c r="J12" s="125"/>
      <c r="K12" s="125"/>
    </row>
    <row r="13" spans="1:11" ht="12.75" customHeight="1">
      <c r="A13" s="37" t="s">
        <v>14</v>
      </c>
      <c r="B13" s="23">
        <v>2</v>
      </c>
      <c r="C13" s="23">
        <v>4</v>
      </c>
      <c r="D13" s="23">
        <f t="shared" si="0"/>
        <v>8</v>
      </c>
      <c r="E13" s="97"/>
      <c r="F13" s="116"/>
      <c r="G13" s="122"/>
      <c r="H13" s="122"/>
      <c r="I13" s="103"/>
      <c r="J13" s="103"/>
      <c r="K13" s="103"/>
    </row>
    <row r="14" spans="1:11" ht="5.25" customHeight="1">
      <c r="A14" s="42"/>
      <c r="B14" s="24"/>
      <c r="C14" s="24"/>
      <c r="D14" s="24"/>
      <c r="E14" s="24"/>
      <c r="F14" s="55"/>
      <c r="G14" s="10"/>
      <c r="H14" s="22"/>
      <c r="K14" s="34"/>
    </row>
    <row r="15" spans="1:11" ht="12.75" customHeight="1">
      <c r="A15" s="117" t="s">
        <v>28</v>
      </c>
      <c r="B15" s="119">
        <v>20</v>
      </c>
      <c r="C15" s="119">
        <v>4</v>
      </c>
      <c r="D15" s="119">
        <f>B15*C15</f>
        <v>80</v>
      </c>
      <c r="E15" s="97">
        <f>SUM(D15:D15)</f>
        <v>80</v>
      </c>
      <c r="F15" s="96">
        <v>3.6</v>
      </c>
      <c r="G15" s="95">
        <v>1</v>
      </c>
      <c r="H15" s="95">
        <v>2</v>
      </c>
      <c r="I15" s="104" t="s">
        <v>119</v>
      </c>
      <c r="J15" s="104" t="s">
        <v>119</v>
      </c>
      <c r="K15" s="104" t="s">
        <v>119</v>
      </c>
    </row>
    <row r="16" spans="1:11" ht="3" customHeight="1" hidden="1">
      <c r="A16" s="118"/>
      <c r="B16" s="120"/>
      <c r="C16" s="120"/>
      <c r="D16" s="120"/>
      <c r="E16" s="120"/>
      <c r="F16" s="96"/>
      <c r="G16" s="95"/>
      <c r="H16" s="95"/>
      <c r="I16" s="104"/>
      <c r="J16" s="104"/>
      <c r="K16" s="104"/>
    </row>
    <row r="17" spans="1:11" ht="6" customHeight="1">
      <c r="A17" s="38"/>
      <c r="B17" s="24"/>
      <c r="C17" s="24"/>
      <c r="D17" s="24"/>
      <c r="E17" s="24"/>
      <c r="F17" s="55"/>
      <c r="G17" s="63"/>
      <c r="H17" s="64"/>
      <c r="I17" s="65"/>
      <c r="J17" s="65"/>
      <c r="K17" s="66"/>
    </row>
    <row r="18" spans="1:11" ht="14.25">
      <c r="A18" s="43" t="s">
        <v>23</v>
      </c>
      <c r="B18" s="27">
        <v>24</v>
      </c>
      <c r="C18" s="27">
        <v>3</v>
      </c>
      <c r="D18" s="27">
        <f t="shared" si="0"/>
        <v>72</v>
      </c>
      <c r="E18" s="27">
        <f>D18</f>
        <v>72</v>
      </c>
      <c r="F18" s="56">
        <v>3.1</v>
      </c>
      <c r="G18" s="32">
        <v>1</v>
      </c>
      <c r="H18" s="32">
        <v>1</v>
      </c>
      <c r="I18" s="61" t="s">
        <v>119</v>
      </c>
      <c r="J18" s="61" t="s">
        <v>119</v>
      </c>
      <c r="K18" s="61" t="s">
        <v>119</v>
      </c>
    </row>
    <row r="19" spans="1:11" ht="4.5" customHeight="1">
      <c r="A19" s="38"/>
      <c r="B19" s="24"/>
      <c r="C19" s="24"/>
      <c r="D19" s="24"/>
      <c r="E19" s="24"/>
      <c r="F19" s="55"/>
      <c r="G19" s="10"/>
      <c r="H19" s="22"/>
      <c r="K19" s="34"/>
    </row>
    <row r="20" spans="1:11" ht="12.75">
      <c r="A20" s="44" t="s">
        <v>27</v>
      </c>
      <c r="B20" s="25">
        <v>50</v>
      </c>
      <c r="C20" s="25">
        <v>4</v>
      </c>
      <c r="D20" s="25">
        <f t="shared" si="0"/>
        <v>200</v>
      </c>
      <c r="E20" s="97">
        <f>SUM(D20:D21)</f>
        <v>450</v>
      </c>
      <c r="F20" s="116">
        <v>18.05</v>
      </c>
      <c r="G20" s="121">
        <v>5</v>
      </c>
      <c r="H20" s="121">
        <v>8</v>
      </c>
      <c r="I20" s="104" t="s">
        <v>119</v>
      </c>
      <c r="J20" s="104" t="s">
        <v>119</v>
      </c>
      <c r="K20" s="104" t="s">
        <v>119</v>
      </c>
    </row>
    <row r="21" spans="1:11" ht="12.75" customHeight="1">
      <c r="A21" s="37" t="s">
        <v>32</v>
      </c>
      <c r="B21" s="23">
        <v>50</v>
      </c>
      <c r="C21" s="23">
        <v>5</v>
      </c>
      <c r="D21" s="23">
        <f t="shared" si="0"/>
        <v>250</v>
      </c>
      <c r="E21" s="120"/>
      <c r="F21" s="94"/>
      <c r="G21" s="122"/>
      <c r="H21" s="122"/>
      <c r="I21" s="104"/>
      <c r="J21" s="104"/>
      <c r="K21" s="104"/>
    </row>
    <row r="22" spans="1:11" ht="3.75" customHeight="1">
      <c r="A22" s="38"/>
      <c r="B22" s="24"/>
      <c r="C22" s="24"/>
      <c r="D22" s="24"/>
      <c r="E22" s="28"/>
      <c r="F22" s="57"/>
      <c r="G22" s="10"/>
      <c r="H22" s="22"/>
      <c r="K22" s="34"/>
    </row>
    <row r="23" spans="1:11" ht="12.75" customHeight="1">
      <c r="A23" s="39" t="s">
        <v>31</v>
      </c>
      <c r="B23" s="25">
        <v>40</v>
      </c>
      <c r="C23" s="25">
        <v>3</v>
      </c>
      <c r="D23" s="25">
        <f t="shared" si="0"/>
        <v>120</v>
      </c>
      <c r="E23" s="119">
        <f>SUM(D23:D28)</f>
        <v>740</v>
      </c>
      <c r="F23" s="93">
        <v>21.15</v>
      </c>
      <c r="G23" s="121">
        <v>3</v>
      </c>
      <c r="H23" s="121">
        <v>12</v>
      </c>
      <c r="I23" s="124" t="s">
        <v>119</v>
      </c>
      <c r="J23" s="124" t="s">
        <v>119</v>
      </c>
      <c r="K23" s="124" t="s">
        <v>119</v>
      </c>
    </row>
    <row r="24" spans="1:11" ht="12.75" customHeight="1">
      <c r="A24" s="40" t="s">
        <v>11</v>
      </c>
      <c r="B24" s="26">
        <v>25</v>
      </c>
      <c r="C24" s="26">
        <v>5</v>
      </c>
      <c r="D24" s="26">
        <f t="shared" si="0"/>
        <v>125</v>
      </c>
      <c r="E24" s="97"/>
      <c r="F24" s="116"/>
      <c r="G24" s="123"/>
      <c r="H24" s="123"/>
      <c r="I24" s="125"/>
      <c r="J24" s="125"/>
      <c r="K24" s="125"/>
    </row>
    <row r="25" spans="1:11" ht="12.75" customHeight="1">
      <c r="A25" s="40" t="s">
        <v>26</v>
      </c>
      <c r="B25" s="26">
        <v>25</v>
      </c>
      <c r="C25" s="26">
        <v>5</v>
      </c>
      <c r="D25" s="26">
        <f t="shared" si="0"/>
        <v>125</v>
      </c>
      <c r="E25" s="97"/>
      <c r="F25" s="116"/>
      <c r="G25" s="123"/>
      <c r="H25" s="123"/>
      <c r="I25" s="125"/>
      <c r="J25" s="125"/>
      <c r="K25" s="125"/>
    </row>
    <row r="26" spans="1:11" ht="12.75" customHeight="1">
      <c r="A26" s="40" t="s">
        <v>8</v>
      </c>
      <c r="B26" s="26">
        <v>25</v>
      </c>
      <c r="C26" s="26">
        <v>5</v>
      </c>
      <c r="D26" s="26">
        <f t="shared" si="0"/>
        <v>125</v>
      </c>
      <c r="E26" s="97"/>
      <c r="F26" s="116"/>
      <c r="G26" s="123"/>
      <c r="H26" s="123"/>
      <c r="I26" s="125"/>
      <c r="J26" s="125"/>
      <c r="K26" s="125"/>
    </row>
    <row r="27" spans="1:11" ht="12.75" customHeight="1">
      <c r="A27" s="40" t="s">
        <v>9</v>
      </c>
      <c r="B27" s="26">
        <v>25</v>
      </c>
      <c r="C27" s="26">
        <v>5</v>
      </c>
      <c r="D27" s="26">
        <f t="shared" si="0"/>
        <v>125</v>
      </c>
      <c r="E27" s="97"/>
      <c r="F27" s="116"/>
      <c r="G27" s="123"/>
      <c r="H27" s="123"/>
      <c r="I27" s="125"/>
      <c r="J27" s="125"/>
      <c r="K27" s="125"/>
    </row>
    <row r="28" spans="1:11" ht="12.75" customHeight="1">
      <c r="A28" s="37" t="s">
        <v>25</v>
      </c>
      <c r="B28" s="23">
        <v>40</v>
      </c>
      <c r="C28" s="23">
        <v>3</v>
      </c>
      <c r="D28" s="23">
        <f t="shared" si="0"/>
        <v>120</v>
      </c>
      <c r="E28" s="120"/>
      <c r="F28" s="94"/>
      <c r="G28" s="122"/>
      <c r="H28" s="122"/>
      <c r="I28" s="103"/>
      <c r="J28" s="103"/>
      <c r="K28" s="103"/>
    </row>
    <row r="29" spans="1:11" ht="5.25" customHeight="1">
      <c r="A29" s="38"/>
      <c r="B29" s="24"/>
      <c r="C29" s="24"/>
      <c r="D29" s="24"/>
      <c r="E29" s="24"/>
      <c r="F29" s="55"/>
      <c r="G29" s="10"/>
      <c r="H29" s="22"/>
      <c r="K29" s="34"/>
    </row>
    <row r="30" spans="1:11" ht="12.75" customHeight="1">
      <c r="A30" s="39" t="s">
        <v>0</v>
      </c>
      <c r="B30" s="25">
        <v>45</v>
      </c>
      <c r="C30" s="25">
        <v>4</v>
      </c>
      <c r="D30" s="25">
        <f t="shared" si="0"/>
        <v>180</v>
      </c>
      <c r="E30" s="119">
        <f>SUM(D30:D32)</f>
        <v>460</v>
      </c>
      <c r="F30" s="93">
        <v>9</v>
      </c>
      <c r="G30" s="121">
        <v>3</v>
      </c>
      <c r="H30" s="121">
        <v>4</v>
      </c>
      <c r="I30" s="104" t="s">
        <v>119</v>
      </c>
      <c r="J30" s="104" t="s">
        <v>119</v>
      </c>
      <c r="K30" s="104" t="s">
        <v>119</v>
      </c>
    </row>
    <row r="31" spans="1:11" ht="12.75" customHeight="1">
      <c r="A31" s="40" t="s">
        <v>4</v>
      </c>
      <c r="B31" s="26">
        <v>20</v>
      </c>
      <c r="C31" s="26">
        <v>4</v>
      </c>
      <c r="D31" s="26">
        <f t="shared" si="0"/>
        <v>80</v>
      </c>
      <c r="E31" s="97"/>
      <c r="F31" s="116"/>
      <c r="G31" s="123"/>
      <c r="H31" s="123"/>
      <c r="I31" s="104"/>
      <c r="J31" s="104"/>
      <c r="K31" s="104"/>
    </row>
    <row r="32" spans="1:11" ht="12.75" customHeight="1">
      <c r="A32" s="37" t="s">
        <v>5</v>
      </c>
      <c r="B32" s="23">
        <v>50</v>
      </c>
      <c r="C32" s="23">
        <v>4</v>
      </c>
      <c r="D32" s="23">
        <f t="shared" si="0"/>
        <v>200</v>
      </c>
      <c r="E32" s="120"/>
      <c r="F32" s="94"/>
      <c r="G32" s="122"/>
      <c r="H32" s="122"/>
      <c r="I32" s="104"/>
      <c r="J32" s="104"/>
      <c r="K32" s="104"/>
    </row>
    <row r="33" spans="1:11" ht="5.25" customHeight="1">
      <c r="A33" s="38"/>
      <c r="B33" s="24"/>
      <c r="C33" s="24"/>
      <c r="D33" s="24"/>
      <c r="E33" s="29"/>
      <c r="F33" s="58"/>
      <c r="G33" s="10"/>
      <c r="H33" s="22"/>
      <c r="K33" s="34"/>
    </row>
    <row r="34" spans="1:11" ht="12.75" customHeight="1">
      <c r="A34" s="39" t="s">
        <v>144</v>
      </c>
      <c r="B34" s="25">
        <v>5</v>
      </c>
      <c r="C34" s="25">
        <v>5</v>
      </c>
      <c r="D34" s="174">
        <f>B34*C34</f>
        <v>25</v>
      </c>
      <c r="E34" s="119">
        <f>SUM(D34:D35)</f>
        <v>75</v>
      </c>
      <c r="F34" s="93">
        <v>0</v>
      </c>
      <c r="G34" s="121">
        <v>0</v>
      </c>
      <c r="H34" s="121">
        <v>1</v>
      </c>
      <c r="I34" s="124" t="s">
        <v>119</v>
      </c>
      <c r="J34" s="124" t="s">
        <v>119</v>
      </c>
      <c r="K34" s="124" t="s">
        <v>119</v>
      </c>
    </row>
    <row r="35" spans="1:11" ht="12.75" customHeight="1">
      <c r="A35" s="40" t="s">
        <v>145</v>
      </c>
      <c r="B35" s="26">
        <v>10</v>
      </c>
      <c r="C35" s="26">
        <v>5</v>
      </c>
      <c r="D35" s="175">
        <f>B35*C35</f>
        <v>50</v>
      </c>
      <c r="E35" s="120"/>
      <c r="F35" s="94"/>
      <c r="G35" s="122"/>
      <c r="H35" s="122"/>
      <c r="I35" s="103"/>
      <c r="J35" s="103"/>
      <c r="K35" s="103"/>
    </row>
    <row r="36" spans="1:11" ht="5.25" customHeight="1">
      <c r="A36" s="173"/>
      <c r="B36" s="172"/>
      <c r="C36" s="172"/>
      <c r="D36" s="172"/>
      <c r="E36" s="28"/>
      <c r="F36" s="57"/>
      <c r="G36" s="10"/>
      <c r="H36" s="22"/>
      <c r="K36" s="34"/>
    </row>
    <row r="37" spans="1:11" ht="12.75" customHeight="1">
      <c r="A37" s="39" t="s">
        <v>2</v>
      </c>
      <c r="B37" s="25">
        <v>20</v>
      </c>
      <c r="C37" s="25">
        <v>4</v>
      </c>
      <c r="D37" s="25">
        <f t="shared" si="0"/>
        <v>80</v>
      </c>
      <c r="E37" s="119">
        <f>SUM(D37:D38)</f>
        <v>160</v>
      </c>
      <c r="F37" s="93">
        <v>7.2</v>
      </c>
      <c r="G37" s="121">
        <v>2</v>
      </c>
      <c r="H37" s="121">
        <v>10</v>
      </c>
      <c r="I37" s="104" t="s">
        <v>119</v>
      </c>
      <c r="J37" s="104" t="s">
        <v>119</v>
      </c>
      <c r="K37" s="104" t="s">
        <v>119</v>
      </c>
    </row>
    <row r="38" spans="1:11" ht="12.75" customHeight="1">
      <c r="A38" s="37" t="s">
        <v>3</v>
      </c>
      <c r="B38" s="23">
        <v>20</v>
      </c>
      <c r="C38" s="23">
        <v>4</v>
      </c>
      <c r="D38" s="23">
        <f t="shared" si="0"/>
        <v>80</v>
      </c>
      <c r="E38" s="120"/>
      <c r="F38" s="94"/>
      <c r="G38" s="122"/>
      <c r="H38" s="122"/>
      <c r="I38" s="104"/>
      <c r="J38" s="104"/>
      <c r="K38" s="104"/>
    </row>
    <row r="39" spans="1:11" ht="4.5" customHeight="1">
      <c r="A39" s="38"/>
      <c r="B39" s="24"/>
      <c r="C39" s="24"/>
      <c r="D39" s="24"/>
      <c r="E39" s="29"/>
      <c r="F39" s="55"/>
      <c r="G39" s="10"/>
      <c r="H39" s="22"/>
      <c r="K39" s="34"/>
    </row>
    <row r="40" spans="1:15" ht="12.75" customHeight="1">
      <c r="A40" s="39" t="s">
        <v>12</v>
      </c>
      <c r="B40" s="25">
        <v>40</v>
      </c>
      <c r="C40" s="25">
        <v>4</v>
      </c>
      <c r="D40" s="25">
        <f t="shared" si="0"/>
        <v>160</v>
      </c>
      <c r="E40" s="26">
        <f>SUM(D40:D40)</f>
        <v>160</v>
      </c>
      <c r="F40" s="54">
        <v>6.2</v>
      </c>
      <c r="G40" s="18">
        <v>3</v>
      </c>
      <c r="H40" s="18">
        <v>3</v>
      </c>
      <c r="I40" s="61" t="s">
        <v>119</v>
      </c>
      <c r="J40" s="61" t="s">
        <v>119</v>
      </c>
      <c r="K40" s="61" t="s">
        <v>119</v>
      </c>
      <c r="O40" s="60"/>
    </row>
    <row r="41" spans="1:11" ht="3.75" customHeight="1">
      <c r="A41" s="45"/>
      <c r="B41" s="29"/>
      <c r="C41" s="29"/>
      <c r="D41" s="29"/>
      <c r="E41" s="28"/>
      <c r="F41" s="58"/>
      <c r="G41" s="30"/>
      <c r="H41" s="30"/>
      <c r="I41" s="20"/>
      <c r="J41" s="20"/>
      <c r="K41" s="20"/>
    </row>
    <row r="42" spans="1:11" ht="12.75" customHeight="1">
      <c r="A42" s="40" t="s">
        <v>10</v>
      </c>
      <c r="B42" s="26">
        <v>20</v>
      </c>
      <c r="C42" s="26">
        <v>5</v>
      </c>
      <c r="D42" s="26">
        <f t="shared" si="0"/>
        <v>100</v>
      </c>
      <c r="E42" s="98">
        <f>SUM(D42:D44)</f>
        <v>460</v>
      </c>
      <c r="F42" s="96">
        <v>20.6</v>
      </c>
      <c r="G42" s="121">
        <v>3</v>
      </c>
      <c r="H42" s="121">
        <v>2</v>
      </c>
      <c r="I42" s="104" t="s">
        <v>119</v>
      </c>
      <c r="J42" s="104" t="s">
        <v>119</v>
      </c>
      <c r="K42" s="104" t="s">
        <v>119</v>
      </c>
    </row>
    <row r="43" spans="1:11" ht="12.75" customHeight="1">
      <c r="A43" s="40" t="s">
        <v>20</v>
      </c>
      <c r="B43" s="26">
        <v>40</v>
      </c>
      <c r="C43" s="26">
        <v>5</v>
      </c>
      <c r="D43" s="26">
        <f t="shared" si="0"/>
        <v>200</v>
      </c>
      <c r="E43" s="98"/>
      <c r="F43" s="96"/>
      <c r="G43" s="123"/>
      <c r="H43" s="123"/>
      <c r="I43" s="104"/>
      <c r="J43" s="104"/>
      <c r="K43" s="104"/>
    </row>
    <row r="44" spans="1:11" ht="12.75" customHeight="1">
      <c r="A44" s="46" t="s">
        <v>29</v>
      </c>
      <c r="B44" s="26">
        <v>40</v>
      </c>
      <c r="C44" s="26">
        <v>4</v>
      </c>
      <c r="D44" s="26">
        <f t="shared" si="0"/>
        <v>160</v>
      </c>
      <c r="E44" s="98"/>
      <c r="F44" s="96"/>
      <c r="G44" s="122"/>
      <c r="H44" s="122"/>
      <c r="I44" s="104"/>
      <c r="J44" s="104"/>
      <c r="K44" s="104"/>
    </row>
    <row r="45" spans="1:11" ht="3.75" customHeight="1">
      <c r="A45" s="47"/>
      <c r="B45" s="24"/>
      <c r="C45" s="24"/>
      <c r="D45" s="24"/>
      <c r="E45" s="24"/>
      <c r="F45" s="55"/>
      <c r="G45" s="10"/>
      <c r="H45" s="22"/>
      <c r="K45" s="34"/>
    </row>
    <row r="46" spans="1:11" ht="12.75" customHeight="1">
      <c r="A46" s="117" t="s">
        <v>30</v>
      </c>
      <c r="B46" s="119">
        <v>40</v>
      </c>
      <c r="C46" s="119">
        <v>4</v>
      </c>
      <c r="D46" s="119">
        <f>B46*C46</f>
        <v>160</v>
      </c>
      <c r="E46" s="119">
        <f>SUM(D46:D46)</f>
        <v>160</v>
      </c>
      <c r="F46" s="93">
        <v>11</v>
      </c>
      <c r="G46" s="121">
        <v>3</v>
      </c>
      <c r="H46" s="121">
        <v>2</v>
      </c>
      <c r="I46" s="104" t="s">
        <v>119</v>
      </c>
      <c r="J46" s="104" t="s">
        <v>119</v>
      </c>
      <c r="K46" s="104" t="s">
        <v>119</v>
      </c>
    </row>
    <row r="47" spans="1:11" ht="6.75" customHeight="1">
      <c r="A47" s="118"/>
      <c r="B47" s="120"/>
      <c r="C47" s="120"/>
      <c r="D47" s="120"/>
      <c r="E47" s="120"/>
      <c r="F47" s="94"/>
      <c r="G47" s="122"/>
      <c r="H47" s="122"/>
      <c r="I47" s="104"/>
      <c r="J47" s="104"/>
      <c r="K47" s="104"/>
    </row>
    <row r="48" spans="1:11" ht="3.75" customHeight="1">
      <c r="A48" s="38"/>
      <c r="B48" s="24"/>
      <c r="C48" s="24"/>
      <c r="D48" s="24"/>
      <c r="E48" s="24"/>
      <c r="F48" s="55"/>
      <c r="G48" s="10"/>
      <c r="H48" s="22"/>
      <c r="K48" s="34"/>
    </row>
    <row r="49" spans="1:11" ht="14.25">
      <c r="A49" s="48" t="s">
        <v>19</v>
      </c>
      <c r="B49" s="27">
        <v>100</v>
      </c>
      <c r="C49" s="27">
        <v>5</v>
      </c>
      <c r="D49" s="27">
        <f t="shared" si="0"/>
        <v>500</v>
      </c>
      <c r="E49" s="27">
        <f>D49</f>
        <v>500</v>
      </c>
      <c r="F49" s="56">
        <v>28.4</v>
      </c>
      <c r="G49" s="33">
        <v>3</v>
      </c>
      <c r="H49" s="32">
        <v>10</v>
      </c>
      <c r="I49" s="61" t="s">
        <v>119</v>
      </c>
      <c r="J49" s="14"/>
      <c r="K49" s="19"/>
    </row>
    <row r="50" spans="1:11" ht="3.75" customHeight="1">
      <c r="A50" s="47"/>
      <c r="B50" s="24"/>
      <c r="C50" s="24"/>
      <c r="D50" s="24"/>
      <c r="E50" s="24"/>
      <c r="F50" s="55"/>
      <c r="G50" s="31"/>
      <c r="H50" s="22"/>
      <c r="I50" s="62"/>
      <c r="J50" s="14"/>
      <c r="K50" s="34"/>
    </row>
    <row r="51" spans="1:11" ht="14.25">
      <c r="A51" s="43" t="s">
        <v>7</v>
      </c>
      <c r="B51" s="27">
        <v>10</v>
      </c>
      <c r="C51" s="26">
        <v>5</v>
      </c>
      <c r="D51" s="26">
        <f t="shared" si="0"/>
        <v>50</v>
      </c>
      <c r="E51" s="26">
        <f>D51</f>
        <v>50</v>
      </c>
      <c r="F51" s="59">
        <v>2</v>
      </c>
      <c r="G51" s="33">
        <v>4</v>
      </c>
      <c r="H51" s="32">
        <v>1</v>
      </c>
      <c r="I51" s="61" t="s">
        <v>119</v>
      </c>
      <c r="J51" s="61" t="s">
        <v>119</v>
      </c>
      <c r="K51" s="61" t="s">
        <v>119</v>
      </c>
    </row>
    <row r="52" spans="1:11" ht="4.5" customHeight="1">
      <c r="A52" s="38"/>
      <c r="B52" s="24"/>
      <c r="C52" s="24"/>
      <c r="D52" s="24"/>
      <c r="E52" s="24"/>
      <c r="F52" s="55"/>
      <c r="G52" s="31"/>
      <c r="H52" s="22"/>
      <c r="I52" s="62"/>
      <c r="J52" s="62"/>
      <c r="K52" s="34"/>
    </row>
    <row r="53" spans="1:11" ht="12.75" customHeight="1">
      <c r="A53" s="39" t="s">
        <v>21</v>
      </c>
      <c r="B53" s="25">
        <v>30</v>
      </c>
      <c r="C53" s="25">
        <v>3</v>
      </c>
      <c r="D53" s="25">
        <f t="shared" si="0"/>
        <v>90</v>
      </c>
      <c r="E53" s="119">
        <f>SUM(D53:D54)</f>
        <v>180</v>
      </c>
      <c r="F53" s="93">
        <v>6</v>
      </c>
      <c r="G53" s="121">
        <v>1</v>
      </c>
      <c r="H53" s="121">
        <v>2</v>
      </c>
      <c r="I53" s="104" t="s">
        <v>119</v>
      </c>
      <c r="J53" s="104" t="s">
        <v>119</v>
      </c>
      <c r="K53" s="104" t="s">
        <v>119</v>
      </c>
    </row>
    <row r="54" spans="1:11" ht="12.75" customHeight="1">
      <c r="A54" s="37" t="s">
        <v>22</v>
      </c>
      <c r="B54" s="23">
        <v>30</v>
      </c>
      <c r="C54" s="23">
        <v>3</v>
      </c>
      <c r="D54" s="23">
        <f t="shared" si="0"/>
        <v>90</v>
      </c>
      <c r="E54" s="120"/>
      <c r="F54" s="94"/>
      <c r="G54" s="122"/>
      <c r="H54" s="122"/>
      <c r="I54" s="104"/>
      <c r="J54" s="104"/>
      <c r="K54" s="104"/>
    </row>
    <row r="55" spans="1:11" ht="4.5" customHeight="1">
      <c r="A55" s="38"/>
      <c r="B55" s="24"/>
      <c r="C55" s="24"/>
      <c r="D55" s="24"/>
      <c r="E55" s="24"/>
      <c r="F55" s="55"/>
      <c r="G55" s="10"/>
      <c r="H55" s="22"/>
      <c r="I55" s="10"/>
      <c r="J55" s="10"/>
      <c r="K55" s="22"/>
    </row>
    <row r="56" spans="1:11" ht="12.75">
      <c r="A56" s="43" t="s">
        <v>6</v>
      </c>
      <c r="B56" s="27">
        <v>30</v>
      </c>
      <c r="C56" s="27">
        <v>4</v>
      </c>
      <c r="D56" s="27">
        <f t="shared" si="0"/>
        <v>120</v>
      </c>
      <c r="E56" s="27">
        <f>D56</f>
        <v>120</v>
      </c>
      <c r="F56" s="56">
        <v>3.1</v>
      </c>
      <c r="G56" s="32">
        <v>2</v>
      </c>
      <c r="H56" s="32">
        <v>2</v>
      </c>
      <c r="I56" s="32" t="s">
        <v>119</v>
      </c>
      <c r="J56" s="32" t="s">
        <v>119</v>
      </c>
      <c r="K56" s="18" t="s">
        <v>119</v>
      </c>
    </row>
    <row r="57" spans="1:11" ht="3.75" customHeight="1">
      <c r="A57" s="38"/>
      <c r="B57" s="24"/>
      <c r="C57" s="24"/>
      <c r="D57" s="24"/>
      <c r="E57" s="24"/>
      <c r="F57" s="55"/>
      <c r="G57" s="10"/>
      <c r="H57" s="10"/>
      <c r="I57" s="10"/>
      <c r="J57" s="10"/>
      <c r="K57" s="10"/>
    </row>
    <row r="58" spans="1:11" ht="12.75">
      <c r="A58" s="43" t="s">
        <v>16</v>
      </c>
      <c r="B58" s="27">
        <v>35</v>
      </c>
      <c r="C58" s="27">
        <v>5</v>
      </c>
      <c r="D58" s="27">
        <f t="shared" si="0"/>
        <v>175</v>
      </c>
      <c r="E58" s="27">
        <f>D58</f>
        <v>175</v>
      </c>
      <c r="F58" s="56">
        <v>5.15</v>
      </c>
      <c r="G58" s="32">
        <v>2</v>
      </c>
      <c r="H58" s="32">
        <v>2</v>
      </c>
      <c r="I58" s="32" t="s">
        <v>119</v>
      </c>
      <c r="J58" s="32" t="s">
        <v>119</v>
      </c>
      <c r="K58" s="18" t="s">
        <v>119</v>
      </c>
    </row>
    <row r="59" spans="1:11" ht="3.75" customHeight="1">
      <c r="A59" s="38"/>
      <c r="B59" s="24"/>
      <c r="C59" s="24"/>
      <c r="D59" s="24"/>
      <c r="E59" s="24"/>
      <c r="F59" s="55"/>
      <c r="G59" s="10"/>
      <c r="H59" s="22"/>
      <c r="I59" s="10"/>
      <c r="J59" s="10"/>
      <c r="K59" s="22"/>
    </row>
    <row r="60" spans="1:11" ht="12.75" customHeight="1">
      <c r="A60" s="41" t="s">
        <v>73</v>
      </c>
      <c r="B60" s="25">
        <v>50</v>
      </c>
      <c r="C60" s="25">
        <v>3</v>
      </c>
      <c r="D60" s="25">
        <f t="shared" si="0"/>
        <v>150</v>
      </c>
      <c r="E60" s="119">
        <f>SUM(D60:D62)</f>
        <v>480</v>
      </c>
      <c r="F60" s="93">
        <v>11</v>
      </c>
      <c r="G60" s="121">
        <v>2</v>
      </c>
      <c r="H60" s="121">
        <v>5</v>
      </c>
      <c r="I60" s="95" t="s">
        <v>119</v>
      </c>
      <c r="J60" s="95" t="s">
        <v>119</v>
      </c>
      <c r="K60" s="95" t="s">
        <v>119</v>
      </c>
    </row>
    <row r="61" spans="1:11" ht="12.75" customHeight="1">
      <c r="A61" s="41" t="s">
        <v>74</v>
      </c>
      <c r="B61" s="26">
        <v>60</v>
      </c>
      <c r="C61" s="26">
        <v>3</v>
      </c>
      <c r="D61" s="26">
        <f t="shared" si="0"/>
        <v>180</v>
      </c>
      <c r="E61" s="97"/>
      <c r="F61" s="116"/>
      <c r="G61" s="123"/>
      <c r="H61" s="123"/>
      <c r="I61" s="95"/>
      <c r="J61" s="95"/>
      <c r="K61" s="95"/>
    </row>
    <row r="62" spans="1:11" ht="12.75" customHeight="1">
      <c r="A62" s="41" t="s">
        <v>75</v>
      </c>
      <c r="B62" s="26">
        <v>50</v>
      </c>
      <c r="C62" s="26">
        <v>3</v>
      </c>
      <c r="D62" s="26">
        <f t="shared" si="0"/>
        <v>150</v>
      </c>
      <c r="E62" s="120"/>
      <c r="F62" s="94"/>
      <c r="G62" s="122"/>
      <c r="H62" s="122"/>
      <c r="I62" s="95"/>
      <c r="J62" s="95"/>
      <c r="K62" s="95"/>
    </row>
    <row r="63" spans="1:8" ht="14.25">
      <c r="A63" s="90" t="s">
        <v>24</v>
      </c>
      <c r="B63" s="91">
        <f>SUM(B6:B62)</f>
        <v>1208</v>
      </c>
      <c r="C63" s="92"/>
      <c r="D63" s="87">
        <f>SUM(D6:D62)</f>
        <v>4886</v>
      </c>
      <c r="E63" s="87">
        <f>SUM(E6:E62)</f>
        <v>4886</v>
      </c>
      <c r="F63" s="88">
        <f>SUM(F6:F62)</f>
        <v>172.05</v>
      </c>
      <c r="G63" s="89">
        <f>SUM(G6:G62)</f>
        <v>48</v>
      </c>
      <c r="H63" s="89">
        <f>SUM(H6:H62)</f>
        <v>80</v>
      </c>
    </row>
    <row r="64" spans="4:6" ht="7.5" customHeight="1">
      <c r="D64" s="6"/>
      <c r="F64" s="21"/>
    </row>
    <row r="65" spans="1:11" ht="24.75" customHeight="1">
      <c r="A65" s="99" t="s">
        <v>118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7" spans="1:5" ht="14.25">
      <c r="A67" s="1"/>
      <c r="B67" s="2"/>
      <c r="C67" s="2"/>
      <c r="D67" s="2"/>
      <c r="E67" s="1"/>
    </row>
    <row r="68" spans="1:5" ht="14.25">
      <c r="A68" s="49"/>
      <c r="B68" s="3"/>
      <c r="C68" s="3"/>
      <c r="D68" s="3"/>
      <c r="E68" s="3"/>
    </row>
    <row r="69" spans="1:5" ht="14.25">
      <c r="A69" s="49"/>
      <c r="B69" s="3"/>
      <c r="C69" s="3"/>
      <c r="D69" s="3"/>
      <c r="E69" s="3"/>
    </row>
    <row r="70" spans="1:5" ht="14.25">
      <c r="A70" s="49"/>
      <c r="B70" s="3"/>
      <c r="C70" s="3"/>
      <c r="D70" s="3"/>
      <c r="E70" s="3"/>
    </row>
    <row r="71" spans="1:5" ht="14.25">
      <c r="A71" s="50"/>
      <c r="B71" s="3"/>
      <c r="C71" s="3"/>
      <c r="D71" s="3"/>
      <c r="E71" s="3"/>
    </row>
    <row r="72" spans="1:5" ht="14.25">
      <c r="A72" s="49"/>
      <c r="B72" s="4"/>
      <c r="C72" s="3"/>
      <c r="D72" s="3"/>
      <c r="E72" s="3"/>
    </row>
    <row r="73" spans="1:5" ht="14.25">
      <c r="A73" s="49"/>
      <c r="B73" s="3"/>
      <c r="C73" s="3"/>
      <c r="D73" s="3"/>
      <c r="E73" s="3"/>
    </row>
    <row r="74" spans="1:5" ht="14.25">
      <c r="A74" s="49"/>
      <c r="B74" s="3"/>
      <c r="C74" s="3"/>
      <c r="D74" s="3"/>
      <c r="E74" s="3"/>
    </row>
    <row r="75" spans="1:5" ht="14.25">
      <c r="A75" s="49"/>
      <c r="B75" s="3"/>
      <c r="C75" s="3"/>
      <c r="D75" s="3"/>
      <c r="E75" s="3"/>
    </row>
    <row r="76" spans="1:5" ht="14.25">
      <c r="A76" s="49"/>
      <c r="B76" s="3"/>
      <c r="C76" s="3"/>
      <c r="D76" s="3"/>
      <c r="E76" s="3"/>
    </row>
    <row r="77" spans="1:5" ht="14.25">
      <c r="A77" s="51"/>
      <c r="B77" s="3"/>
      <c r="C77" s="3"/>
      <c r="D77" s="3"/>
      <c r="E77" s="3"/>
    </row>
    <row r="78" spans="1:5" ht="14.25">
      <c r="A78" s="50"/>
      <c r="B78" s="3"/>
      <c r="C78" s="3"/>
      <c r="D78" s="3"/>
      <c r="E78" s="3"/>
    </row>
    <row r="79" spans="1:5" ht="14.25">
      <c r="A79" s="49"/>
      <c r="B79" s="3"/>
      <c r="C79" s="3"/>
      <c r="D79" s="3"/>
      <c r="E79" s="3"/>
    </row>
    <row r="80" spans="1:5" ht="14.25">
      <c r="A80" s="49"/>
      <c r="B80" s="3"/>
      <c r="C80" s="3"/>
      <c r="D80" s="3"/>
      <c r="E80" s="3"/>
    </row>
    <row r="81" spans="1:5" ht="14.25">
      <c r="A81" s="49"/>
      <c r="B81" s="3"/>
      <c r="C81" s="3"/>
      <c r="D81" s="3"/>
      <c r="E81" s="3"/>
    </row>
    <row r="82" spans="1:5" ht="14.25">
      <c r="A82" s="49"/>
      <c r="B82" s="3"/>
      <c r="C82" s="3"/>
      <c r="D82" s="3"/>
      <c r="E82" s="3"/>
    </row>
    <row r="83" spans="1:5" ht="14.25">
      <c r="A83" s="49"/>
      <c r="B83" s="3"/>
      <c r="C83" s="3"/>
      <c r="D83" s="3"/>
      <c r="E83" s="3"/>
    </row>
    <row r="84" spans="1:5" ht="14.25">
      <c r="A84" s="49"/>
      <c r="B84" s="3"/>
      <c r="C84" s="3"/>
      <c r="D84" s="3"/>
      <c r="E84" s="3"/>
    </row>
    <row r="85" spans="1:5" ht="14.25">
      <c r="A85" s="49"/>
      <c r="B85" s="3"/>
      <c r="C85" s="3"/>
      <c r="D85" s="3"/>
      <c r="E85" s="3"/>
    </row>
    <row r="86" spans="1:5" ht="14.25">
      <c r="A86" s="49"/>
      <c r="B86" s="3"/>
      <c r="C86" s="3"/>
      <c r="D86" s="3"/>
      <c r="E86" s="3"/>
    </row>
    <row r="87" spans="1:5" ht="14.25">
      <c r="A87" s="49"/>
      <c r="B87" s="3"/>
      <c r="C87" s="3"/>
      <c r="D87" s="3"/>
      <c r="E87" s="3"/>
    </row>
    <row r="88" spans="1:5" ht="14.25">
      <c r="A88" s="49"/>
      <c r="B88" s="3"/>
      <c r="C88" s="3"/>
      <c r="D88" s="3"/>
      <c r="E88" s="3"/>
    </row>
    <row r="89" spans="1:5" ht="14.25">
      <c r="A89" s="49"/>
      <c r="B89" s="3"/>
      <c r="C89" s="3"/>
      <c r="D89" s="3"/>
      <c r="E89" s="3"/>
    </row>
    <row r="90" spans="1:5" ht="14.25">
      <c r="A90" s="51"/>
      <c r="B90" s="3"/>
      <c r="C90" s="3"/>
      <c r="D90" s="3"/>
      <c r="E90" s="3"/>
    </row>
    <row r="91" spans="1:5" ht="14.25">
      <c r="A91" s="51"/>
      <c r="B91" s="3"/>
      <c r="C91" s="3"/>
      <c r="D91" s="3"/>
      <c r="E91" s="3"/>
    </row>
    <row r="92" spans="1:5" ht="14.25">
      <c r="A92" s="49"/>
      <c r="B92" s="3"/>
      <c r="C92" s="3"/>
      <c r="D92" s="3"/>
      <c r="E92" s="3"/>
    </row>
    <row r="93" spans="1:5" ht="14.25">
      <c r="A93" s="49"/>
      <c r="B93" s="3"/>
      <c r="C93" s="3"/>
      <c r="D93" s="3"/>
      <c r="E93" s="3"/>
    </row>
    <row r="94" spans="1:5" ht="14.25">
      <c r="A94" s="49"/>
      <c r="B94" s="3"/>
      <c r="C94" s="3"/>
      <c r="D94" s="3"/>
      <c r="E94" s="3"/>
    </row>
    <row r="95" spans="1:5" ht="14.25">
      <c r="A95" s="49"/>
      <c r="B95" s="3"/>
      <c r="C95" s="3"/>
      <c r="D95" s="3"/>
      <c r="E95" s="3"/>
    </row>
    <row r="96" spans="1:5" ht="14.25">
      <c r="A96" s="50"/>
      <c r="B96" s="3"/>
      <c r="C96" s="3"/>
      <c r="D96" s="3"/>
      <c r="E96" s="3"/>
    </row>
    <row r="97" spans="1:5" ht="14.25">
      <c r="A97" s="49"/>
      <c r="B97" s="3"/>
      <c r="C97" s="3"/>
      <c r="D97" s="3"/>
      <c r="E97" s="3"/>
    </row>
    <row r="98" spans="1:5" ht="14.25">
      <c r="A98" s="49"/>
      <c r="B98" s="3"/>
      <c r="C98" s="3"/>
      <c r="D98" s="3"/>
      <c r="E98" s="3"/>
    </row>
    <row r="99" spans="1:5" ht="14.25">
      <c r="A99" s="50"/>
      <c r="B99" s="3"/>
      <c r="C99" s="3"/>
      <c r="D99" s="3"/>
      <c r="E99" s="3"/>
    </row>
    <row r="100" spans="1:5" ht="14.25">
      <c r="A100" s="49"/>
      <c r="B100" s="3"/>
      <c r="C100" s="3"/>
      <c r="D100" s="3"/>
      <c r="E100" s="3"/>
    </row>
    <row r="101" spans="1:5" ht="14.25">
      <c r="A101" s="49"/>
      <c r="B101" s="3"/>
      <c r="C101" s="3"/>
      <c r="D101" s="3"/>
      <c r="E101" s="3"/>
    </row>
    <row r="102" spans="1:5" ht="14.25">
      <c r="A102" s="51"/>
      <c r="B102" s="3"/>
      <c r="C102" s="3"/>
      <c r="D102" s="3"/>
      <c r="E102" s="3"/>
    </row>
    <row r="103" spans="1:5" ht="14.25">
      <c r="A103" s="51"/>
      <c r="B103" s="3"/>
      <c r="C103" s="3"/>
      <c r="D103" s="3"/>
      <c r="E103" s="3"/>
    </row>
    <row r="104" spans="1:5" ht="14.25">
      <c r="A104" s="51"/>
      <c r="B104" s="3"/>
      <c r="C104" s="3"/>
      <c r="D104" s="3"/>
      <c r="E104" s="3"/>
    </row>
    <row r="105" spans="1:5" ht="14.25">
      <c r="A105" s="49"/>
      <c r="B105" s="3"/>
      <c r="C105" s="3"/>
      <c r="D105" s="3"/>
      <c r="E105" s="3"/>
    </row>
    <row r="106" spans="1:5" ht="14.25">
      <c r="A106" s="50"/>
      <c r="B106" s="3"/>
      <c r="C106" s="3"/>
      <c r="D106" s="3"/>
      <c r="E106" s="3"/>
    </row>
    <row r="107" spans="1:5" ht="14.25">
      <c r="A107" s="49"/>
      <c r="B107" s="3"/>
      <c r="C107" s="3"/>
      <c r="D107" s="3"/>
      <c r="E107" s="3"/>
    </row>
    <row r="108" spans="1:5" ht="14.25">
      <c r="A108" s="51"/>
      <c r="B108" s="3"/>
      <c r="C108" s="3"/>
      <c r="D108" s="3"/>
      <c r="E108" s="3"/>
    </row>
  </sheetData>
  <sheetProtection/>
  <mergeCells count="96">
    <mergeCell ref="K34:K35"/>
    <mergeCell ref="G34:G35"/>
    <mergeCell ref="H34:H35"/>
    <mergeCell ref="I34:I35"/>
    <mergeCell ref="J34:J35"/>
    <mergeCell ref="A65:K65"/>
    <mergeCell ref="E8:E13"/>
    <mergeCell ref="A15:A16"/>
    <mergeCell ref="B15:B16"/>
    <mergeCell ref="C15:C16"/>
    <mergeCell ref="D15:D16"/>
    <mergeCell ref="E15:E16"/>
    <mergeCell ref="E53:E54"/>
    <mergeCell ref="E60:E62"/>
    <mergeCell ref="E20:E21"/>
    <mergeCell ref="F46:F47"/>
    <mergeCell ref="E23:E28"/>
    <mergeCell ref="E30:E32"/>
    <mergeCell ref="E37:E38"/>
    <mergeCell ref="E42:E44"/>
    <mergeCell ref="E34:E35"/>
    <mergeCell ref="F34:F35"/>
    <mergeCell ref="K15:K16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G23:G28"/>
    <mergeCell ref="H23:H28"/>
    <mergeCell ref="I23:I28"/>
    <mergeCell ref="J23:J28"/>
    <mergeCell ref="F53:F54"/>
    <mergeCell ref="G53:G54"/>
    <mergeCell ref="K30:K32"/>
    <mergeCell ref="F37:F38"/>
    <mergeCell ref="G37:G38"/>
    <mergeCell ref="H37:H38"/>
    <mergeCell ref="I37:I38"/>
    <mergeCell ref="J37:J38"/>
    <mergeCell ref="G30:G32"/>
    <mergeCell ref="H30:H32"/>
    <mergeCell ref="J46:J47"/>
    <mergeCell ref="K46:K47"/>
    <mergeCell ref="J8:J13"/>
    <mergeCell ref="K8:K13"/>
    <mergeCell ref="K37:K38"/>
    <mergeCell ref="J42:J44"/>
    <mergeCell ref="K42:K44"/>
    <mergeCell ref="J30:J32"/>
    <mergeCell ref="K20:K21"/>
    <mergeCell ref="K23:K28"/>
    <mergeCell ref="K53:K54"/>
    <mergeCell ref="F60:F62"/>
    <mergeCell ref="G60:G62"/>
    <mergeCell ref="H60:H62"/>
    <mergeCell ref="I60:I62"/>
    <mergeCell ref="J60:J62"/>
    <mergeCell ref="K60:K62"/>
    <mergeCell ref="H53:H54"/>
    <mergeCell ref="I53:I54"/>
    <mergeCell ref="J53:J54"/>
    <mergeCell ref="G46:G47"/>
    <mergeCell ref="G8:G13"/>
    <mergeCell ref="H8:H13"/>
    <mergeCell ref="I8:I13"/>
    <mergeCell ref="H46:H47"/>
    <mergeCell ref="I46:I47"/>
    <mergeCell ref="G42:G44"/>
    <mergeCell ref="H42:H44"/>
    <mergeCell ref="I42:I44"/>
    <mergeCell ref="I30:I32"/>
    <mergeCell ref="F8:F13"/>
    <mergeCell ref="A46:A47"/>
    <mergeCell ref="B46:B47"/>
    <mergeCell ref="C46:C47"/>
    <mergeCell ref="D46:D47"/>
    <mergeCell ref="F42:F44"/>
    <mergeCell ref="F23:F28"/>
    <mergeCell ref="E46:E47"/>
    <mergeCell ref="F15:F16"/>
    <mergeCell ref="F30:F32"/>
    <mergeCell ref="A1:K1"/>
    <mergeCell ref="E3:E4"/>
    <mergeCell ref="C3:C4"/>
    <mergeCell ref="B3:B4"/>
    <mergeCell ref="F3:F4"/>
    <mergeCell ref="G3:H3"/>
    <mergeCell ref="I3:I4"/>
    <mergeCell ref="J3:K3"/>
    <mergeCell ref="A3:A4"/>
    <mergeCell ref="D3:D4"/>
  </mergeCells>
  <printOptions/>
  <pageMargins left="0.31496062992125984" right="0.11811023622047245" top="0.5905511811023623" bottom="0.3937007874015748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view="pageLayout" workbookViewId="0" topLeftCell="A16">
      <selection activeCell="E78" sqref="E78:I80"/>
    </sheetView>
  </sheetViews>
  <sheetFormatPr defaultColWidth="9.140625" defaultRowHeight="12.75"/>
  <cols>
    <col min="1" max="1" width="28.00390625" style="69" customWidth="1"/>
    <col min="2" max="2" width="12.140625" style="69" customWidth="1"/>
    <col min="3" max="3" width="16.57421875" style="69" customWidth="1"/>
    <col min="4" max="4" width="15.00390625" style="69" customWidth="1"/>
    <col min="5" max="5" width="17.7109375" style="69" customWidth="1"/>
    <col min="6" max="8" width="9.140625" style="69" customWidth="1"/>
    <col min="9" max="9" width="8.28125" style="69" customWidth="1"/>
  </cols>
  <sheetData>
    <row r="1" spans="1:5" ht="15">
      <c r="A1" s="67" t="s">
        <v>137</v>
      </c>
      <c r="B1" s="68"/>
      <c r="C1" s="68"/>
      <c r="D1" s="68"/>
      <c r="E1" s="68"/>
    </row>
    <row r="2" spans="1:8" ht="15.75" customHeight="1">
      <c r="A2" s="70" t="s">
        <v>120</v>
      </c>
      <c r="B2" s="71" t="s">
        <v>124</v>
      </c>
      <c r="C2" s="70"/>
      <c r="D2" s="70"/>
      <c r="E2" s="72" t="s">
        <v>121</v>
      </c>
      <c r="F2" s="8"/>
      <c r="G2" s="8"/>
      <c r="H2" s="8"/>
    </row>
    <row r="3" spans="1:9" ht="12.75">
      <c r="A3" s="100" t="s">
        <v>15</v>
      </c>
      <c r="B3" s="126" t="s">
        <v>38</v>
      </c>
      <c r="C3" s="127"/>
      <c r="D3" s="128"/>
      <c r="E3" s="130" t="s">
        <v>122</v>
      </c>
      <c r="F3" s="131"/>
      <c r="G3" s="131"/>
      <c r="H3" s="131"/>
      <c r="I3" s="132"/>
    </row>
    <row r="4" spans="1:9" ht="12.75">
      <c r="A4" s="100"/>
      <c r="B4" s="126" t="s">
        <v>39</v>
      </c>
      <c r="C4" s="127"/>
      <c r="D4" s="128"/>
      <c r="E4" s="133"/>
      <c r="F4" s="134"/>
      <c r="G4" s="134"/>
      <c r="H4" s="134"/>
      <c r="I4" s="135"/>
    </row>
    <row r="5" spans="1:9" ht="12.75">
      <c r="A5" s="100"/>
      <c r="B5" s="126" t="s">
        <v>40</v>
      </c>
      <c r="C5" s="127"/>
      <c r="D5" s="128"/>
      <c r="E5" s="136"/>
      <c r="F5" s="137"/>
      <c r="G5" s="137"/>
      <c r="H5" s="137"/>
      <c r="I5" s="138"/>
    </row>
    <row r="6" spans="1:8" ht="15.75" customHeight="1">
      <c r="A6" s="70" t="s">
        <v>120</v>
      </c>
      <c r="B6" s="71" t="s">
        <v>124</v>
      </c>
      <c r="C6" s="70"/>
      <c r="D6" s="70"/>
      <c r="E6" s="72" t="s">
        <v>121</v>
      </c>
      <c r="F6" s="8"/>
      <c r="G6" s="8"/>
      <c r="H6" s="8"/>
    </row>
    <row r="7" spans="1:9" ht="12.75" customHeight="1">
      <c r="A7" s="100" t="s">
        <v>28</v>
      </c>
      <c r="B7" s="126" t="s">
        <v>36</v>
      </c>
      <c r="C7" s="127"/>
      <c r="D7" s="128"/>
      <c r="E7" s="101" t="s">
        <v>123</v>
      </c>
      <c r="F7" s="101"/>
      <c r="G7" s="101"/>
      <c r="H7" s="101"/>
      <c r="I7" s="101"/>
    </row>
    <row r="8" spans="1:9" ht="12.75">
      <c r="A8" s="100"/>
      <c r="B8" s="126" t="s">
        <v>37</v>
      </c>
      <c r="C8" s="127"/>
      <c r="D8" s="128"/>
      <c r="E8" s="101"/>
      <c r="F8" s="101"/>
      <c r="G8" s="101"/>
      <c r="H8" s="101"/>
      <c r="I8" s="101"/>
    </row>
    <row r="9" spans="1:9" ht="12.75">
      <c r="A9" s="100"/>
      <c r="B9" s="126" t="s">
        <v>35</v>
      </c>
      <c r="C9" s="127"/>
      <c r="D9" s="128"/>
      <c r="E9" s="101"/>
      <c r="F9" s="101"/>
      <c r="G9" s="101"/>
      <c r="H9" s="101"/>
      <c r="I9" s="101"/>
    </row>
    <row r="10" spans="1:9" ht="12.75">
      <c r="A10" s="100"/>
      <c r="B10" s="126" t="s">
        <v>136</v>
      </c>
      <c r="C10" s="127"/>
      <c r="D10" s="128"/>
      <c r="E10" s="101"/>
      <c r="F10" s="101"/>
      <c r="G10" s="101"/>
      <c r="H10" s="101"/>
      <c r="I10" s="101"/>
    </row>
    <row r="11" spans="1:8" ht="15.75" customHeight="1">
      <c r="A11" s="70" t="s">
        <v>125</v>
      </c>
      <c r="B11" s="71" t="s">
        <v>124</v>
      </c>
      <c r="C11" s="70"/>
      <c r="D11" s="70"/>
      <c r="E11" s="72" t="s">
        <v>121</v>
      </c>
      <c r="F11" s="8"/>
      <c r="G11" s="8"/>
      <c r="H11" s="8"/>
    </row>
    <row r="12" spans="1:9" ht="15" customHeight="1">
      <c r="A12" s="73" t="s">
        <v>17</v>
      </c>
      <c r="B12" s="161" t="s">
        <v>135</v>
      </c>
      <c r="C12" s="161"/>
      <c r="D12" s="161"/>
      <c r="E12" s="101" t="s">
        <v>139</v>
      </c>
      <c r="F12" s="101"/>
      <c r="G12" s="101"/>
      <c r="H12" s="101"/>
      <c r="I12" s="101"/>
    </row>
    <row r="13" spans="1:9" ht="15" customHeight="1">
      <c r="A13" s="73" t="s">
        <v>18</v>
      </c>
      <c r="B13" s="161"/>
      <c r="C13" s="161"/>
      <c r="D13" s="161"/>
      <c r="E13" s="101"/>
      <c r="F13" s="101"/>
      <c r="G13" s="101"/>
      <c r="H13" s="101"/>
      <c r="I13" s="101"/>
    </row>
    <row r="14" spans="1:9" ht="15" customHeight="1">
      <c r="A14" s="74" t="s">
        <v>33</v>
      </c>
      <c r="B14" s="161"/>
      <c r="C14" s="161"/>
      <c r="D14" s="161"/>
      <c r="E14" s="101"/>
      <c r="F14" s="101"/>
      <c r="G14" s="101"/>
      <c r="H14" s="101"/>
      <c r="I14" s="101"/>
    </row>
    <row r="15" spans="1:9" ht="15" customHeight="1">
      <c r="A15" s="73" t="s">
        <v>1</v>
      </c>
      <c r="B15" s="161"/>
      <c r="C15" s="161"/>
      <c r="D15" s="161"/>
      <c r="E15" s="101"/>
      <c r="F15" s="101"/>
      <c r="G15" s="101"/>
      <c r="H15" s="101"/>
      <c r="I15" s="101"/>
    </row>
    <row r="16" spans="1:9" ht="15" customHeight="1">
      <c r="A16" s="73" t="s">
        <v>13</v>
      </c>
      <c r="B16" s="161"/>
      <c r="C16" s="161"/>
      <c r="D16" s="161"/>
      <c r="E16" s="101"/>
      <c r="F16" s="101"/>
      <c r="G16" s="101"/>
      <c r="H16" s="101"/>
      <c r="I16" s="101"/>
    </row>
    <row r="17" spans="1:9" ht="15" customHeight="1">
      <c r="A17" s="73" t="s">
        <v>14</v>
      </c>
      <c r="B17" s="161"/>
      <c r="C17" s="161"/>
      <c r="D17" s="161"/>
      <c r="E17" s="101"/>
      <c r="F17" s="101"/>
      <c r="G17" s="101"/>
      <c r="H17" s="101"/>
      <c r="I17" s="101"/>
    </row>
    <row r="18" spans="1:8" ht="15.75" customHeight="1">
      <c r="A18" s="70" t="s">
        <v>120</v>
      </c>
      <c r="B18" s="71" t="s">
        <v>124</v>
      </c>
      <c r="C18" s="70"/>
      <c r="D18" s="70"/>
      <c r="E18" s="72" t="s">
        <v>121</v>
      </c>
      <c r="F18" s="8"/>
      <c r="G18" s="8"/>
      <c r="H18" s="8"/>
    </row>
    <row r="19" spans="1:9" ht="14.25" customHeight="1">
      <c r="A19" s="100" t="s">
        <v>23</v>
      </c>
      <c r="B19" s="162" t="s">
        <v>41</v>
      </c>
      <c r="C19" s="162"/>
      <c r="D19" s="162"/>
      <c r="E19" s="101" t="s">
        <v>140</v>
      </c>
      <c r="F19" s="101"/>
      <c r="G19" s="101"/>
      <c r="H19" s="101"/>
      <c r="I19" s="101"/>
    </row>
    <row r="20" spans="1:9" ht="12.75">
      <c r="A20" s="100"/>
      <c r="B20" s="162" t="s">
        <v>80</v>
      </c>
      <c r="C20" s="162"/>
      <c r="D20" s="162"/>
      <c r="E20" s="101"/>
      <c r="F20" s="101"/>
      <c r="G20" s="101"/>
      <c r="H20" s="101"/>
      <c r="I20" s="101"/>
    </row>
    <row r="21" spans="1:8" ht="15.75" customHeight="1">
      <c r="A21" s="70" t="s">
        <v>120</v>
      </c>
      <c r="B21" s="71" t="s">
        <v>124</v>
      </c>
      <c r="C21" s="70"/>
      <c r="D21" s="70"/>
      <c r="E21" s="72" t="s">
        <v>121</v>
      </c>
      <c r="F21" s="8"/>
      <c r="G21" s="8"/>
      <c r="H21" s="8"/>
    </row>
    <row r="22" spans="1:9" ht="12.75" customHeight="1">
      <c r="A22" s="165" t="s">
        <v>27</v>
      </c>
      <c r="B22" s="163" t="s">
        <v>42</v>
      </c>
      <c r="C22" s="163"/>
      <c r="D22" s="163"/>
      <c r="E22" s="101" t="s">
        <v>141</v>
      </c>
      <c r="F22" s="101"/>
      <c r="G22" s="101"/>
      <c r="H22" s="101"/>
      <c r="I22" s="101"/>
    </row>
    <row r="23" spans="1:9" ht="12.75">
      <c r="A23" s="165"/>
      <c r="B23" s="163" t="s">
        <v>81</v>
      </c>
      <c r="C23" s="163"/>
      <c r="D23" s="163"/>
      <c r="E23" s="101"/>
      <c r="F23" s="101"/>
      <c r="G23" s="101"/>
      <c r="H23" s="101"/>
      <c r="I23" s="101"/>
    </row>
    <row r="24" spans="1:9" ht="12.75">
      <c r="A24" s="100" t="s">
        <v>32</v>
      </c>
      <c r="B24" s="163" t="s">
        <v>43</v>
      </c>
      <c r="C24" s="163"/>
      <c r="D24" s="163"/>
      <c r="E24" s="101"/>
      <c r="F24" s="101"/>
      <c r="G24" s="101"/>
      <c r="H24" s="101"/>
      <c r="I24" s="101"/>
    </row>
    <row r="25" spans="1:9" ht="12.75">
      <c r="A25" s="100"/>
      <c r="B25" s="163" t="s">
        <v>44</v>
      </c>
      <c r="C25" s="163"/>
      <c r="D25" s="163"/>
      <c r="E25" s="101"/>
      <c r="F25" s="101"/>
      <c r="G25" s="101"/>
      <c r="H25" s="101"/>
      <c r="I25" s="101"/>
    </row>
    <row r="26" spans="1:8" ht="15.75" customHeight="1">
      <c r="A26" s="70" t="s">
        <v>120</v>
      </c>
      <c r="B26" s="71" t="s">
        <v>124</v>
      </c>
      <c r="C26" s="70"/>
      <c r="D26" s="70"/>
      <c r="E26" s="72" t="s">
        <v>121</v>
      </c>
      <c r="F26" s="8"/>
      <c r="G26" s="8"/>
      <c r="H26" s="8"/>
    </row>
    <row r="27" spans="1:9" ht="12.75">
      <c r="A27" s="73" t="s">
        <v>0</v>
      </c>
      <c r="B27" s="102" t="s">
        <v>47</v>
      </c>
      <c r="C27" s="102"/>
      <c r="D27" s="126"/>
      <c r="E27" s="101" t="s">
        <v>123</v>
      </c>
      <c r="F27" s="164"/>
      <c r="G27" s="164"/>
      <c r="H27" s="164"/>
      <c r="I27" s="164"/>
    </row>
    <row r="28" spans="1:9" ht="12.75">
      <c r="A28" s="73" t="s">
        <v>4</v>
      </c>
      <c r="B28" s="102" t="s">
        <v>46</v>
      </c>
      <c r="C28" s="102"/>
      <c r="D28" s="126"/>
      <c r="E28" s="164"/>
      <c r="F28" s="164"/>
      <c r="G28" s="164"/>
      <c r="H28" s="164"/>
      <c r="I28" s="164"/>
    </row>
    <row r="29" spans="1:9" ht="12.75">
      <c r="A29" s="73" t="s">
        <v>5</v>
      </c>
      <c r="B29" s="102" t="s">
        <v>48</v>
      </c>
      <c r="C29" s="102"/>
      <c r="D29" s="126"/>
      <c r="E29" s="164"/>
      <c r="F29" s="164"/>
      <c r="G29" s="164"/>
      <c r="H29" s="164"/>
      <c r="I29" s="164"/>
    </row>
    <row r="30" spans="1:8" ht="14.25" customHeight="1">
      <c r="A30" s="70" t="s">
        <v>120</v>
      </c>
      <c r="B30" s="71" t="s">
        <v>124</v>
      </c>
      <c r="C30" s="70"/>
      <c r="D30" s="70"/>
      <c r="E30" s="72" t="s">
        <v>121</v>
      </c>
      <c r="F30" s="8"/>
      <c r="G30" s="8"/>
      <c r="H30" s="8"/>
    </row>
    <row r="31" spans="1:9" ht="12.75" customHeight="1">
      <c r="A31" s="73" t="s">
        <v>31</v>
      </c>
      <c r="B31" s="145" t="s">
        <v>126</v>
      </c>
      <c r="C31" s="146"/>
      <c r="D31" s="147"/>
      <c r="E31" s="130" t="s">
        <v>142</v>
      </c>
      <c r="F31" s="131"/>
      <c r="G31" s="131"/>
      <c r="H31" s="131"/>
      <c r="I31" s="132"/>
    </row>
    <row r="32" spans="1:9" ht="12.75">
      <c r="A32" s="73" t="s">
        <v>11</v>
      </c>
      <c r="B32" s="148"/>
      <c r="C32" s="149"/>
      <c r="D32" s="150"/>
      <c r="E32" s="133"/>
      <c r="F32" s="134"/>
      <c r="G32" s="134"/>
      <c r="H32" s="134"/>
      <c r="I32" s="135"/>
    </row>
    <row r="33" spans="1:9" ht="12.75">
      <c r="A33" s="73" t="s">
        <v>26</v>
      </c>
      <c r="B33" s="151"/>
      <c r="C33" s="152"/>
      <c r="D33" s="153"/>
      <c r="E33" s="133"/>
      <c r="F33" s="134"/>
      <c r="G33" s="134"/>
      <c r="H33" s="134"/>
      <c r="I33" s="135"/>
    </row>
    <row r="34" spans="1:9" ht="12.75">
      <c r="A34" s="73" t="s">
        <v>8</v>
      </c>
      <c r="B34" s="148" t="s">
        <v>45</v>
      </c>
      <c r="C34" s="149"/>
      <c r="D34" s="150"/>
      <c r="E34" s="133"/>
      <c r="F34" s="134"/>
      <c r="G34" s="134"/>
      <c r="H34" s="134"/>
      <c r="I34" s="135"/>
    </row>
    <row r="35" spans="1:9" ht="12.75">
      <c r="A35" s="73" t="s">
        <v>9</v>
      </c>
      <c r="B35" s="148"/>
      <c r="C35" s="149"/>
      <c r="D35" s="150"/>
      <c r="E35" s="133"/>
      <c r="F35" s="134"/>
      <c r="G35" s="134"/>
      <c r="H35" s="134"/>
      <c r="I35" s="135"/>
    </row>
    <row r="36" spans="1:9" ht="12.75">
      <c r="A36" s="73" t="s">
        <v>25</v>
      </c>
      <c r="B36" s="151"/>
      <c r="C36" s="152"/>
      <c r="D36" s="153"/>
      <c r="E36" s="136"/>
      <c r="F36" s="137"/>
      <c r="G36" s="137"/>
      <c r="H36" s="137"/>
      <c r="I36" s="138"/>
    </row>
    <row r="37" spans="1:8" ht="13.5" customHeight="1">
      <c r="A37" s="70" t="s">
        <v>120</v>
      </c>
      <c r="B37" s="71" t="s">
        <v>124</v>
      </c>
      <c r="C37" s="70"/>
      <c r="D37" s="70"/>
      <c r="E37" s="72" t="s">
        <v>121</v>
      </c>
      <c r="F37" s="8"/>
      <c r="G37" s="8"/>
      <c r="H37" s="8"/>
    </row>
    <row r="38" spans="1:9" ht="12.75" customHeight="1">
      <c r="A38" s="139" t="s">
        <v>127</v>
      </c>
      <c r="B38" s="102" t="s">
        <v>49</v>
      </c>
      <c r="C38" s="102"/>
      <c r="D38" s="102"/>
      <c r="E38" s="130" t="s">
        <v>123</v>
      </c>
      <c r="F38" s="131"/>
      <c r="G38" s="131"/>
      <c r="H38" s="131"/>
      <c r="I38" s="132"/>
    </row>
    <row r="39" spans="1:9" ht="12.75">
      <c r="A39" s="140"/>
      <c r="B39" s="102" t="s">
        <v>45</v>
      </c>
      <c r="C39" s="102"/>
      <c r="D39" s="102"/>
      <c r="E39" s="133"/>
      <c r="F39" s="134"/>
      <c r="G39" s="134"/>
      <c r="H39" s="134"/>
      <c r="I39" s="135"/>
    </row>
    <row r="40" spans="1:9" ht="12.75">
      <c r="A40" s="141"/>
      <c r="B40" s="102" t="s">
        <v>50</v>
      </c>
      <c r="C40" s="102"/>
      <c r="D40" s="102"/>
      <c r="E40" s="136"/>
      <c r="F40" s="137"/>
      <c r="G40" s="137"/>
      <c r="H40" s="137"/>
      <c r="I40" s="138"/>
    </row>
    <row r="41" spans="1:8" ht="15.75" customHeight="1">
      <c r="A41" s="70"/>
      <c r="B41" s="71"/>
      <c r="C41" s="70"/>
      <c r="D41" s="70"/>
      <c r="E41" s="72"/>
      <c r="F41" s="8"/>
      <c r="G41" s="8"/>
      <c r="H41" s="8"/>
    </row>
    <row r="42" spans="1:8" ht="15.75" customHeight="1">
      <c r="A42" s="70" t="s">
        <v>120</v>
      </c>
      <c r="B42" s="71" t="s">
        <v>124</v>
      </c>
      <c r="C42" s="70"/>
      <c r="D42" s="70"/>
      <c r="E42" s="72" t="s">
        <v>121</v>
      </c>
      <c r="F42" s="8"/>
      <c r="G42" s="8"/>
      <c r="H42" s="8"/>
    </row>
    <row r="43" spans="1:9" ht="12.75" customHeight="1">
      <c r="A43" s="139" t="s">
        <v>12</v>
      </c>
      <c r="B43" s="102" t="s">
        <v>51</v>
      </c>
      <c r="C43" s="102"/>
      <c r="D43" s="102"/>
      <c r="E43" s="130" t="s">
        <v>123</v>
      </c>
      <c r="F43" s="131"/>
      <c r="G43" s="131"/>
      <c r="H43" s="131"/>
      <c r="I43" s="132"/>
    </row>
    <row r="44" spans="1:9" ht="12.75">
      <c r="A44" s="140"/>
      <c r="B44" s="102" t="s">
        <v>82</v>
      </c>
      <c r="C44" s="102"/>
      <c r="D44" s="102"/>
      <c r="E44" s="133"/>
      <c r="F44" s="134"/>
      <c r="G44" s="134"/>
      <c r="H44" s="134"/>
      <c r="I44" s="135"/>
    </row>
    <row r="45" spans="1:9" ht="12.75">
      <c r="A45" s="140"/>
      <c r="B45" s="102" t="s">
        <v>88</v>
      </c>
      <c r="C45" s="102"/>
      <c r="D45" s="102"/>
      <c r="E45" s="133"/>
      <c r="F45" s="134"/>
      <c r="G45" s="134"/>
      <c r="H45" s="134"/>
      <c r="I45" s="135"/>
    </row>
    <row r="46" spans="1:9" ht="12.75">
      <c r="A46" s="141"/>
      <c r="B46" s="102" t="s">
        <v>44</v>
      </c>
      <c r="C46" s="102"/>
      <c r="D46" s="102"/>
      <c r="E46" s="136"/>
      <c r="F46" s="137"/>
      <c r="G46" s="137"/>
      <c r="H46" s="137"/>
      <c r="I46" s="138"/>
    </row>
    <row r="47" spans="1:8" ht="15.75" customHeight="1">
      <c r="A47" s="70" t="s">
        <v>120</v>
      </c>
      <c r="B47" s="71" t="s">
        <v>124</v>
      </c>
      <c r="C47" s="70"/>
      <c r="D47" s="70"/>
      <c r="E47" s="72" t="s">
        <v>121</v>
      </c>
      <c r="F47" s="8"/>
      <c r="G47" s="8"/>
      <c r="H47" s="8"/>
    </row>
    <row r="48" spans="1:9" ht="12.75" customHeight="1">
      <c r="A48" s="73" t="s">
        <v>10</v>
      </c>
      <c r="B48" s="102" t="s">
        <v>52</v>
      </c>
      <c r="C48" s="102"/>
      <c r="D48" s="102"/>
      <c r="E48" s="130" t="s">
        <v>128</v>
      </c>
      <c r="F48" s="131"/>
      <c r="G48" s="131"/>
      <c r="H48" s="131"/>
      <c r="I48" s="132"/>
    </row>
    <row r="49" spans="1:9" ht="12.75">
      <c r="A49" s="73" t="s">
        <v>20</v>
      </c>
      <c r="B49" s="102" t="s">
        <v>53</v>
      </c>
      <c r="C49" s="102"/>
      <c r="D49" s="102"/>
      <c r="E49" s="133"/>
      <c r="F49" s="134"/>
      <c r="G49" s="134"/>
      <c r="H49" s="134"/>
      <c r="I49" s="135"/>
    </row>
    <row r="50" spans="1:9" ht="12.75">
      <c r="A50" s="74" t="s">
        <v>29</v>
      </c>
      <c r="B50" s="102" t="s">
        <v>44</v>
      </c>
      <c r="C50" s="102"/>
      <c r="D50" s="102"/>
      <c r="E50" s="136"/>
      <c r="F50" s="137"/>
      <c r="G50" s="137"/>
      <c r="H50" s="137"/>
      <c r="I50" s="138"/>
    </row>
    <row r="51" spans="1:9" ht="12.75">
      <c r="A51" s="70" t="s">
        <v>120</v>
      </c>
      <c r="B51" s="71" t="s">
        <v>124</v>
      </c>
      <c r="C51" s="70"/>
      <c r="D51" s="70"/>
      <c r="E51" s="72" t="s">
        <v>121</v>
      </c>
      <c r="F51" s="8"/>
      <c r="G51" s="8"/>
      <c r="H51" s="8"/>
      <c r="I51" s="8"/>
    </row>
    <row r="52" spans="1:9" ht="12.75" customHeight="1">
      <c r="A52" s="139" t="s">
        <v>129</v>
      </c>
      <c r="B52" s="102" t="s">
        <v>54</v>
      </c>
      <c r="C52" s="102"/>
      <c r="D52" s="102"/>
      <c r="E52" s="130" t="s">
        <v>123</v>
      </c>
      <c r="F52" s="131"/>
      <c r="G52" s="131"/>
      <c r="H52" s="131"/>
      <c r="I52" s="132"/>
    </row>
    <row r="53" spans="1:9" ht="12.75">
      <c r="A53" s="140"/>
      <c r="B53" s="102" t="s">
        <v>55</v>
      </c>
      <c r="C53" s="102"/>
      <c r="D53" s="102"/>
      <c r="E53" s="133"/>
      <c r="F53" s="134"/>
      <c r="G53" s="134"/>
      <c r="H53" s="134"/>
      <c r="I53" s="135"/>
    </row>
    <row r="54" spans="1:9" ht="12.75">
      <c r="A54" s="141"/>
      <c r="B54" s="102" t="s">
        <v>48</v>
      </c>
      <c r="C54" s="102"/>
      <c r="D54" s="102"/>
      <c r="E54" s="136"/>
      <c r="F54" s="137"/>
      <c r="G54" s="137"/>
      <c r="H54" s="137"/>
      <c r="I54" s="138"/>
    </row>
    <row r="55" spans="1:9" ht="12.75">
      <c r="A55" s="70" t="s">
        <v>120</v>
      </c>
      <c r="B55" s="71" t="s">
        <v>124</v>
      </c>
      <c r="C55" s="70"/>
      <c r="D55" s="70"/>
      <c r="E55" s="72" t="s">
        <v>121</v>
      </c>
      <c r="F55" s="75"/>
      <c r="G55" s="75"/>
      <c r="H55" s="75"/>
      <c r="I55" s="75"/>
    </row>
    <row r="56" spans="1:9" ht="12.75" customHeight="1">
      <c r="A56" s="142" t="s">
        <v>19</v>
      </c>
      <c r="B56" s="156" t="s">
        <v>57</v>
      </c>
      <c r="C56" s="157"/>
      <c r="D56" s="158"/>
      <c r="E56" s="130" t="s">
        <v>130</v>
      </c>
      <c r="F56" s="131"/>
      <c r="G56" s="131"/>
      <c r="H56" s="131"/>
      <c r="I56" s="132"/>
    </row>
    <row r="57" spans="1:9" ht="15" customHeight="1">
      <c r="A57" s="143"/>
      <c r="B57" s="126" t="s">
        <v>83</v>
      </c>
      <c r="C57" s="127"/>
      <c r="D57" s="128"/>
      <c r="E57" s="133"/>
      <c r="F57" s="134"/>
      <c r="G57" s="134"/>
      <c r="H57" s="134"/>
      <c r="I57" s="135"/>
    </row>
    <row r="58" spans="1:9" ht="12.75">
      <c r="A58" s="144"/>
      <c r="B58" s="126" t="s">
        <v>56</v>
      </c>
      <c r="C58" s="127"/>
      <c r="D58" s="128"/>
      <c r="E58" s="136"/>
      <c r="F58" s="137"/>
      <c r="G58" s="137"/>
      <c r="H58" s="137"/>
      <c r="I58" s="138"/>
    </row>
    <row r="59" spans="1:9" ht="12.75">
      <c r="A59" s="70" t="s">
        <v>120</v>
      </c>
      <c r="B59" s="71" t="s">
        <v>124</v>
      </c>
      <c r="C59" s="70"/>
      <c r="D59" s="70"/>
      <c r="E59" s="72" t="s">
        <v>121</v>
      </c>
      <c r="F59" s="75"/>
      <c r="G59" s="75"/>
      <c r="H59" s="75"/>
      <c r="I59" s="75"/>
    </row>
    <row r="60" spans="1:9" ht="12.75" customHeight="1">
      <c r="A60" s="100" t="s">
        <v>7</v>
      </c>
      <c r="B60" s="154" t="s">
        <v>59</v>
      </c>
      <c r="C60" s="155"/>
      <c r="D60" s="155"/>
      <c r="E60" s="101" t="s">
        <v>131</v>
      </c>
      <c r="F60" s="101"/>
      <c r="G60" s="101"/>
      <c r="H60" s="101"/>
      <c r="I60" s="101"/>
    </row>
    <row r="61" spans="1:9" ht="12.75" customHeight="1">
      <c r="A61" s="100"/>
      <c r="B61" s="102" t="s">
        <v>58</v>
      </c>
      <c r="C61" s="155"/>
      <c r="D61" s="155"/>
      <c r="E61" s="101"/>
      <c r="F61" s="101"/>
      <c r="G61" s="101"/>
      <c r="H61" s="101"/>
      <c r="I61" s="101"/>
    </row>
    <row r="62" spans="1:9" ht="12.75">
      <c r="A62" s="100"/>
      <c r="B62" s="102" t="s">
        <v>60</v>
      </c>
      <c r="C62" s="102"/>
      <c r="D62" s="102"/>
      <c r="E62" s="101"/>
      <c r="F62" s="101"/>
      <c r="G62" s="101"/>
      <c r="H62" s="101"/>
      <c r="I62" s="101"/>
    </row>
    <row r="63" spans="1:9" ht="12.75" customHeight="1">
      <c r="A63" s="100"/>
      <c r="B63" s="102" t="s">
        <v>48</v>
      </c>
      <c r="C63" s="102"/>
      <c r="D63" s="102"/>
      <c r="E63" s="101"/>
      <c r="F63" s="101"/>
      <c r="G63" s="101"/>
      <c r="H63" s="101"/>
      <c r="I63" s="101"/>
    </row>
    <row r="64" spans="1:9" ht="12.75">
      <c r="A64" s="70" t="s">
        <v>120</v>
      </c>
      <c r="B64" s="71" t="s">
        <v>124</v>
      </c>
      <c r="C64" s="70"/>
      <c r="D64" s="70"/>
      <c r="E64" s="72" t="s">
        <v>121</v>
      </c>
      <c r="F64" s="75"/>
      <c r="G64" s="75"/>
      <c r="H64" s="75"/>
      <c r="I64" s="75"/>
    </row>
    <row r="65" spans="1:9" ht="12.75" customHeight="1">
      <c r="A65" s="100" t="s">
        <v>21</v>
      </c>
      <c r="B65" s="154" t="s">
        <v>63</v>
      </c>
      <c r="C65" s="155"/>
      <c r="D65" s="155"/>
      <c r="E65" s="101" t="s">
        <v>123</v>
      </c>
      <c r="F65" s="101"/>
      <c r="G65" s="101"/>
      <c r="H65" s="101"/>
      <c r="I65" s="101"/>
    </row>
    <row r="66" spans="1:9" ht="12.75">
      <c r="A66" s="100"/>
      <c r="B66" s="102" t="s">
        <v>62</v>
      </c>
      <c r="C66" s="155"/>
      <c r="D66" s="155"/>
      <c r="E66" s="101"/>
      <c r="F66" s="101"/>
      <c r="G66" s="101"/>
      <c r="H66" s="101"/>
      <c r="I66" s="101"/>
    </row>
    <row r="67" spans="1:9" ht="12.75">
      <c r="A67" s="129" t="s">
        <v>22</v>
      </c>
      <c r="B67" s="102" t="s">
        <v>61</v>
      </c>
      <c r="C67" s="102"/>
      <c r="D67" s="102"/>
      <c r="E67" s="101"/>
      <c r="F67" s="101"/>
      <c r="G67" s="101"/>
      <c r="H67" s="101"/>
      <c r="I67" s="101"/>
    </row>
    <row r="68" spans="1:9" ht="12.75">
      <c r="A68" s="129"/>
      <c r="B68" s="102" t="s">
        <v>89</v>
      </c>
      <c r="C68" s="102"/>
      <c r="D68" s="102"/>
      <c r="E68" s="101"/>
      <c r="F68" s="101"/>
      <c r="G68" s="101"/>
      <c r="H68" s="101"/>
      <c r="I68" s="101"/>
    </row>
    <row r="69" spans="1:9" ht="12.75">
      <c r="A69" s="70" t="s">
        <v>120</v>
      </c>
      <c r="B69" s="71" t="s">
        <v>124</v>
      </c>
      <c r="C69" s="70"/>
      <c r="D69" s="70"/>
      <c r="E69" s="72" t="s">
        <v>121</v>
      </c>
      <c r="F69" s="8"/>
      <c r="G69" s="8"/>
      <c r="H69" s="8"/>
      <c r="I69" s="8"/>
    </row>
    <row r="70" spans="1:9" ht="12.75" customHeight="1">
      <c r="A70" s="100" t="s">
        <v>6</v>
      </c>
      <c r="B70" s="154" t="s">
        <v>65</v>
      </c>
      <c r="C70" s="155"/>
      <c r="D70" s="155"/>
      <c r="E70" s="101" t="s">
        <v>132</v>
      </c>
      <c r="F70" s="101"/>
      <c r="G70" s="101"/>
      <c r="H70" s="101"/>
      <c r="I70" s="101"/>
    </row>
    <row r="71" spans="1:9" ht="12.75">
      <c r="A71" s="100"/>
      <c r="B71" s="102" t="s">
        <v>64</v>
      </c>
      <c r="C71" s="155"/>
      <c r="D71" s="155"/>
      <c r="E71" s="101"/>
      <c r="F71" s="101"/>
      <c r="G71" s="101"/>
      <c r="H71" s="101"/>
      <c r="I71" s="101"/>
    </row>
    <row r="72" spans="1:9" ht="12.75">
      <c r="A72" s="100"/>
      <c r="B72" s="102" t="s">
        <v>61</v>
      </c>
      <c r="C72" s="102"/>
      <c r="D72" s="102"/>
      <c r="E72" s="101"/>
      <c r="F72" s="101"/>
      <c r="G72" s="101"/>
      <c r="H72" s="101"/>
      <c r="I72" s="101"/>
    </row>
    <row r="73" spans="1:9" ht="12.75">
      <c r="A73" s="70" t="s">
        <v>120</v>
      </c>
      <c r="B73" s="71" t="s">
        <v>124</v>
      </c>
      <c r="C73" s="70"/>
      <c r="D73" s="70"/>
      <c r="E73" s="72" t="s">
        <v>121</v>
      </c>
      <c r="F73" s="8"/>
      <c r="G73" s="8"/>
      <c r="H73" s="8"/>
      <c r="I73" s="8"/>
    </row>
    <row r="74" spans="1:9" ht="12.75" customHeight="1">
      <c r="A74" s="100" t="s">
        <v>16</v>
      </c>
      <c r="B74" s="154" t="s">
        <v>66</v>
      </c>
      <c r="C74" s="155"/>
      <c r="D74" s="155"/>
      <c r="E74" s="101" t="s">
        <v>143</v>
      </c>
      <c r="F74" s="101"/>
      <c r="G74" s="101"/>
      <c r="H74" s="101"/>
      <c r="I74" s="101"/>
    </row>
    <row r="75" spans="1:9" ht="12.75">
      <c r="A75" s="100"/>
      <c r="B75" s="102" t="s">
        <v>67</v>
      </c>
      <c r="C75" s="102"/>
      <c r="D75" s="102"/>
      <c r="E75" s="101"/>
      <c r="F75" s="101"/>
      <c r="G75" s="101"/>
      <c r="H75" s="101"/>
      <c r="I75" s="101"/>
    </row>
    <row r="76" spans="1:9" ht="12.75">
      <c r="A76" s="100"/>
      <c r="B76" s="102" t="s">
        <v>40</v>
      </c>
      <c r="C76" s="102"/>
      <c r="D76" s="102"/>
      <c r="E76" s="101"/>
      <c r="F76" s="101"/>
      <c r="G76" s="101"/>
      <c r="H76" s="101"/>
      <c r="I76" s="101"/>
    </row>
    <row r="77" spans="1:8" ht="12.75">
      <c r="A77" s="70" t="s">
        <v>120</v>
      </c>
      <c r="B77" s="71" t="s">
        <v>124</v>
      </c>
      <c r="C77" s="70"/>
      <c r="D77" s="70"/>
      <c r="E77" s="72" t="s">
        <v>121</v>
      </c>
      <c r="F77" s="8"/>
      <c r="G77" s="8"/>
      <c r="H77" s="8"/>
    </row>
    <row r="78" spans="1:9" ht="12.75" customHeight="1">
      <c r="A78" s="74" t="s">
        <v>84</v>
      </c>
      <c r="B78" s="154" t="s">
        <v>68</v>
      </c>
      <c r="C78" s="155"/>
      <c r="D78" s="155"/>
      <c r="E78" s="101" t="s">
        <v>123</v>
      </c>
      <c r="F78" s="101"/>
      <c r="G78" s="101"/>
      <c r="H78" s="101"/>
      <c r="I78" s="101"/>
    </row>
    <row r="79" spans="1:9" ht="12.75">
      <c r="A79" s="74" t="s">
        <v>85</v>
      </c>
      <c r="B79" s="102" t="s">
        <v>61</v>
      </c>
      <c r="C79" s="102"/>
      <c r="D79" s="102"/>
      <c r="E79" s="101"/>
      <c r="F79" s="101"/>
      <c r="G79" s="101"/>
      <c r="H79" s="101"/>
      <c r="I79" s="101"/>
    </row>
    <row r="80" spans="1:9" ht="12.75">
      <c r="A80" s="74" t="s">
        <v>75</v>
      </c>
      <c r="B80" s="102" t="s">
        <v>40</v>
      </c>
      <c r="C80" s="102"/>
      <c r="D80" s="102"/>
      <c r="E80" s="101"/>
      <c r="F80" s="101"/>
      <c r="G80" s="101"/>
      <c r="H80" s="101"/>
      <c r="I80" s="101"/>
    </row>
    <row r="81" spans="5:8" ht="12.75">
      <c r="E81" s="8"/>
      <c r="F81" s="8"/>
      <c r="G81" s="8"/>
      <c r="H81" s="8"/>
    </row>
    <row r="82" spans="1:9" ht="12.75" customHeight="1">
      <c r="A82" s="100" t="s">
        <v>90</v>
      </c>
      <c r="B82" s="159" t="s">
        <v>133</v>
      </c>
      <c r="C82" s="159"/>
      <c r="D82" s="159"/>
      <c r="E82" s="159"/>
      <c r="F82" s="159"/>
      <c r="G82" s="159"/>
      <c r="H82" s="159"/>
      <c r="I82" s="159"/>
    </row>
    <row r="83" spans="1:9" ht="12.75">
      <c r="A83" s="100"/>
      <c r="B83" s="160" t="s">
        <v>134</v>
      </c>
      <c r="C83" s="160"/>
      <c r="D83" s="160"/>
      <c r="E83" s="160"/>
      <c r="F83" s="160"/>
      <c r="G83" s="160"/>
      <c r="H83" s="160"/>
      <c r="I83" s="160"/>
    </row>
  </sheetData>
  <sheetProtection/>
  <mergeCells count="86">
    <mergeCell ref="E12:I17"/>
    <mergeCell ref="E19:I20"/>
    <mergeCell ref="A19:A20"/>
    <mergeCell ref="A22:A23"/>
    <mergeCell ref="A24:A25"/>
    <mergeCell ref="E22:I25"/>
    <mergeCell ref="E27:I29"/>
    <mergeCell ref="E3:I5"/>
    <mergeCell ref="A3:A5"/>
    <mergeCell ref="B5:D5"/>
    <mergeCell ref="B4:D4"/>
    <mergeCell ref="B3:D3"/>
    <mergeCell ref="B7:D7"/>
    <mergeCell ref="B9:D9"/>
    <mergeCell ref="B52:D52"/>
    <mergeCell ref="B53:D53"/>
    <mergeCell ref="B12:D17"/>
    <mergeCell ref="B19:D19"/>
    <mergeCell ref="B20:D20"/>
    <mergeCell ref="B29:D29"/>
    <mergeCell ref="B22:D22"/>
    <mergeCell ref="B23:D23"/>
    <mergeCell ref="B24:D24"/>
    <mergeCell ref="B25:D25"/>
    <mergeCell ref="A82:A83"/>
    <mergeCell ref="B27:D27"/>
    <mergeCell ref="B28:D28"/>
    <mergeCell ref="B49:D49"/>
    <mergeCell ref="B56:D56"/>
    <mergeCell ref="B46:D46"/>
    <mergeCell ref="B48:D48"/>
    <mergeCell ref="B68:D68"/>
    <mergeCell ref="B82:I82"/>
    <mergeCell ref="B83:I83"/>
    <mergeCell ref="B78:D78"/>
    <mergeCell ref="B79:D79"/>
    <mergeCell ref="B80:D80"/>
    <mergeCell ref="E78:I80"/>
    <mergeCell ref="B60:D60"/>
    <mergeCell ref="B61:D61"/>
    <mergeCell ref="B62:D62"/>
    <mergeCell ref="B63:D63"/>
    <mergeCell ref="B70:D70"/>
    <mergeCell ref="B71:D71"/>
    <mergeCell ref="B72:D72"/>
    <mergeCell ref="B74:D74"/>
    <mergeCell ref="B75:D75"/>
    <mergeCell ref="E74:I76"/>
    <mergeCell ref="A74:A76"/>
    <mergeCell ref="B34:D36"/>
    <mergeCell ref="E31:I36"/>
    <mergeCell ref="E38:I40"/>
    <mergeCell ref="B76:D76"/>
    <mergeCell ref="B65:D65"/>
    <mergeCell ref="B66:D66"/>
    <mergeCell ref="B67:D67"/>
    <mergeCell ref="B50:D50"/>
    <mergeCell ref="E70:I72"/>
    <mergeCell ref="A70:A72"/>
    <mergeCell ref="B31:D33"/>
    <mergeCell ref="A38:A40"/>
    <mergeCell ref="E43:I46"/>
    <mergeCell ref="A43:A46"/>
    <mergeCell ref="E48:I50"/>
    <mergeCell ref="B57:D57"/>
    <mergeCell ref="B38:D38"/>
    <mergeCell ref="B43:D43"/>
    <mergeCell ref="E65:I68"/>
    <mergeCell ref="A67:A68"/>
    <mergeCell ref="A65:A66"/>
    <mergeCell ref="E52:I54"/>
    <mergeCell ref="A52:A54"/>
    <mergeCell ref="E56:I58"/>
    <mergeCell ref="A56:A58"/>
    <mergeCell ref="B54:D54"/>
    <mergeCell ref="B58:D58"/>
    <mergeCell ref="A7:A10"/>
    <mergeCell ref="E7:I10"/>
    <mergeCell ref="E60:I63"/>
    <mergeCell ref="A60:A63"/>
    <mergeCell ref="B44:D44"/>
    <mergeCell ref="B45:D45"/>
    <mergeCell ref="B39:D39"/>
    <mergeCell ref="B40:D40"/>
    <mergeCell ref="B8:D8"/>
    <mergeCell ref="B10:D10"/>
  </mergeCells>
  <printOptions/>
  <pageMargins left="0.7874015748031497" right="0.7874015748031497" top="0.3937007874015748" bottom="0.1968503937007874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0.7109375" style="0" customWidth="1"/>
    <col min="2" max="2" width="19.57421875" style="0" customWidth="1"/>
    <col min="3" max="3" width="16.421875" style="0" customWidth="1"/>
    <col min="4" max="4" width="15.8515625" style="0" customWidth="1"/>
  </cols>
  <sheetData>
    <row r="2" spans="1:4" ht="15">
      <c r="A2" s="167" t="s">
        <v>138</v>
      </c>
      <c r="B2" s="167"/>
      <c r="C2" s="167"/>
      <c r="D2" s="167"/>
    </row>
    <row r="4" spans="1:4" ht="12.75">
      <c r="A4" s="168" t="s">
        <v>91</v>
      </c>
      <c r="B4" s="168"/>
      <c r="C4" s="168">
        <v>2012</v>
      </c>
      <c r="D4" s="169"/>
    </row>
    <row r="5" spans="1:4" ht="12.75">
      <c r="A5" s="15" t="s">
        <v>92</v>
      </c>
      <c r="B5" s="15" t="s">
        <v>93</v>
      </c>
      <c r="C5" s="15" t="s">
        <v>94</v>
      </c>
      <c r="D5" s="15" t="s">
        <v>93</v>
      </c>
    </row>
    <row r="6" spans="1:4" ht="12.75">
      <c r="A6" s="76" t="s">
        <v>95</v>
      </c>
      <c r="B6" s="77">
        <v>3000</v>
      </c>
      <c r="C6" s="78">
        <v>900</v>
      </c>
      <c r="D6" s="77">
        <f>B6*C6</f>
        <v>2700000</v>
      </c>
    </row>
    <row r="7" spans="1:4" ht="12.75">
      <c r="A7" s="76" t="s">
        <v>96</v>
      </c>
      <c r="B7" s="77">
        <v>11280</v>
      </c>
      <c r="C7" s="78">
        <v>100</v>
      </c>
      <c r="D7" s="77">
        <f aca="true" t="shared" si="0" ref="D7:D13">B7*C7</f>
        <v>1128000</v>
      </c>
    </row>
    <row r="8" spans="1:4" ht="12.75">
      <c r="A8" s="76" t="s">
        <v>97</v>
      </c>
      <c r="B8" s="77">
        <v>16728</v>
      </c>
      <c r="C8" s="78">
        <v>55</v>
      </c>
      <c r="D8" s="77">
        <f t="shared" si="0"/>
        <v>920040</v>
      </c>
    </row>
    <row r="9" spans="1:4" ht="12.75">
      <c r="A9" s="76" t="s">
        <v>98</v>
      </c>
      <c r="B9" s="77">
        <v>39600</v>
      </c>
      <c r="C9" s="78">
        <v>20</v>
      </c>
      <c r="D9" s="77">
        <f t="shared" si="0"/>
        <v>792000</v>
      </c>
    </row>
    <row r="10" spans="1:4" ht="12.75">
      <c r="A10" s="76" t="s">
        <v>99</v>
      </c>
      <c r="B10" s="77">
        <v>39600</v>
      </c>
      <c r="C10" s="78">
        <v>48</v>
      </c>
      <c r="D10" s="77">
        <f t="shared" si="0"/>
        <v>1900800</v>
      </c>
    </row>
    <row r="11" spans="1:4" ht="12.75">
      <c r="A11" s="76" t="s">
        <v>100</v>
      </c>
      <c r="B11" s="77">
        <v>55489.99</v>
      </c>
      <c r="C11" s="78">
        <v>172</v>
      </c>
      <c r="D11" s="77">
        <f t="shared" si="0"/>
        <v>9544278.28</v>
      </c>
    </row>
    <row r="12" spans="1:4" ht="12.75">
      <c r="A12" s="76" t="s">
        <v>101</v>
      </c>
      <c r="B12" s="77">
        <v>15905.62</v>
      </c>
      <c r="C12" s="78">
        <v>160</v>
      </c>
      <c r="D12" s="77">
        <f t="shared" si="0"/>
        <v>2544899.2</v>
      </c>
    </row>
    <row r="13" spans="1:4" ht="12.75">
      <c r="A13" s="76" t="s">
        <v>102</v>
      </c>
      <c r="B13" s="77">
        <v>18982.32</v>
      </c>
      <c r="C13" s="78">
        <v>90</v>
      </c>
      <c r="D13" s="77">
        <f t="shared" si="0"/>
        <v>1708408.8</v>
      </c>
    </row>
    <row r="14" spans="1:4" ht="12.75">
      <c r="A14" s="9" t="s">
        <v>103</v>
      </c>
      <c r="B14" s="77"/>
      <c r="C14" s="78"/>
      <c r="D14" s="77">
        <v>3711577</v>
      </c>
    </row>
    <row r="15" spans="1:4" ht="12.75">
      <c r="A15" s="76" t="s">
        <v>104</v>
      </c>
      <c r="B15" s="77">
        <v>1074.95</v>
      </c>
      <c r="C15" s="77">
        <f>D15/B15</f>
        <v>8337.833080608401</v>
      </c>
      <c r="D15" s="79">
        <f>D16-(D6+D7+D8+D9+D10+D11+D12+D13+D14)</f>
        <v>8962753.670000002</v>
      </c>
    </row>
    <row r="16" spans="1:4" ht="12.75">
      <c r="A16" s="170" t="s">
        <v>105</v>
      </c>
      <c r="B16" s="171"/>
      <c r="C16" s="171"/>
      <c r="D16" s="86">
        <v>33912756.95</v>
      </c>
    </row>
    <row r="19" spans="1:3" ht="12.75">
      <c r="A19" s="168" t="s">
        <v>106</v>
      </c>
      <c r="B19" s="168"/>
      <c r="C19" s="168"/>
    </row>
    <row r="20" spans="1:3" ht="12.75">
      <c r="A20" s="35" t="s">
        <v>107</v>
      </c>
      <c r="B20" s="35" t="s">
        <v>108</v>
      </c>
      <c r="C20" s="35" t="s">
        <v>109</v>
      </c>
    </row>
    <row r="21" spans="1:3" ht="12.75">
      <c r="A21" s="83">
        <v>2008</v>
      </c>
      <c r="B21" s="84">
        <v>2720123.79</v>
      </c>
      <c r="C21" s="84">
        <f>B21</f>
        <v>2720123.79</v>
      </c>
    </row>
    <row r="22" spans="1:3" ht="12.75">
      <c r="A22" s="83">
        <v>2009</v>
      </c>
      <c r="B22" s="84">
        <v>9112887.61</v>
      </c>
      <c r="C22" s="84">
        <f>C21+B22</f>
        <v>11833011.399999999</v>
      </c>
    </row>
    <row r="23" spans="1:3" ht="12.75">
      <c r="A23" s="83">
        <v>2010</v>
      </c>
      <c r="B23" s="84">
        <v>16370679.73</v>
      </c>
      <c r="C23" s="84">
        <f>C22+B23</f>
        <v>28203691.13</v>
      </c>
    </row>
    <row r="24" spans="1:3" ht="12.75">
      <c r="A24" s="83">
        <v>2011</v>
      </c>
      <c r="B24" s="84">
        <v>24661065.92</v>
      </c>
      <c r="C24" s="84">
        <f>C23+B24</f>
        <v>52864757.05</v>
      </c>
    </row>
    <row r="25" spans="1:3" ht="12.75">
      <c r="A25" s="83">
        <v>2012</v>
      </c>
      <c r="B25" s="84">
        <v>33912756.95</v>
      </c>
      <c r="C25" s="80">
        <f>C24+B25</f>
        <v>86777514</v>
      </c>
    </row>
    <row r="28" spans="2:3" ht="12.75">
      <c r="B28" s="166" t="s">
        <v>110</v>
      </c>
      <c r="C28" s="166"/>
    </row>
    <row r="29" spans="2:3" ht="12.75">
      <c r="B29" s="35" t="s">
        <v>111</v>
      </c>
      <c r="C29" s="35" t="s">
        <v>112</v>
      </c>
    </row>
    <row r="30" spans="2:3" ht="12.75">
      <c r="B30" s="81">
        <v>2008</v>
      </c>
      <c r="C30" s="82">
        <v>3343911.73</v>
      </c>
    </row>
    <row r="31" spans="2:3" ht="12.75">
      <c r="B31" s="81" t="s">
        <v>113</v>
      </c>
      <c r="C31" s="82">
        <v>24055000</v>
      </c>
    </row>
    <row r="32" spans="2:3" ht="12.75">
      <c r="B32" s="81" t="s">
        <v>24</v>
      </c>
      <c r="C32" s="85">
        <f>SUM(C30:C31)</f>
        <v>27398911.73</v>
      </c>
    </row>
    <row r="34" spans="2:3" ht="12.75">
      <c r="B34" s="16" t="s">
        <v>114</v>
      </c>
      <c r="C34" s="17">
        <f>SUM(C32,C25)</f>
        <v>114176425.73</v>
      </c>
    </row>
  </sheetData>
  <sheetProtection/>
  <mergeCells count="6">
    <mergeCell ref="B28:C28"/>
    <mergeCell ref="A2:D2"/>
    <mergeCell ref="A4:B4"/>
    <mergeCell ref="C4:D4"/>
    <mergeCell ref="A16:C16"/>
    <mergeCell ref="A19:C19"/>
  </mergeCells>
  <printOptions/>
  <pageMargins left="1.1023622047244095" right="0.5118110236220472" top="1.5748031496062993" bottom="0.7874015748031497" header="0.9055118110236221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Secretaria dos Conselhos</cp:lastModifiedBy>
  <cp:lastPrinted>2007-10-20T16:14:53Z</cp:lastPrinted>
  <dcterms:created xsi:type="dcterms:W3CDTF">2007-10-17T22:18:09Z</dcterms:created>
  <dcterms:modified xsi:type="dcterms:W3CDTF">2007-10-26T13:17:34Z</dcterms:modified>
  <cp:category/>
  <cp:version/>
  <cp:contentType/>
  <cp:contentStatus/>
</cp:coreProperties>
</file>